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Zakázky - aktuální\Z18-016 Domov důchodců - přístavba (Plus)\Z18-016-01 Úprava původní kuchyně VZT (Nikl)\Z18-016-01 DPS DIGITAL\D1.4 c Vzduchotechnika\"/>
    </mc:Choice>
  </mc:AlternateContent>
  <bookViews>
    <workbookView xWindow="0" yWindow="0" windowWidth="28800" windowHeight="1413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Položky!$A$1:$G$115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D14" i="1"/>
  <c r="BE114" i="3"/>
  <c r="BD114" i="3"/>
  <c r="BC114" i="3"/>
  <c r="BB114" i="3"/>
  <c r="G114" i="3"/>
  <c r="BA114" i="3" s="1"/>
  <c r="BE113" i="3"/>
  <c r="BD113" i="3"/>
  <c r="BC113" i="3"/>
  <c r="BB113" i="3"/>
  <c r="BA113" i="3"/>
  <c r="G113" i="3"/>
  <c r="BE112" i="3"/>
  <c r="BD112" i="3"/>
  <c r="BC112" i="3"/>
  <c r="BB112" i="3"/>
  <c r="G112" i="3"/>
  <c r="BA112" i="3" s="1"/>
  <c r="BE111" i="3"/>
  <c r="BD111" i="3"/>
  <c r="BC111" i="3"/>
  <c r="BB111" i="3"/>
  <c r="G111" i="3"/>
  <c r="BA111" i="3" s="1"/>
  <c r="BE110" i="3"/>
  <c r="BD110" i="3"/>
  <c r="BC110" i="3"/>
  <c r="BB110" i="3"/>
  <c r="G110" i="3"/>
  <c r="BA110" i="3" s="1"/>
  <c r="BE109" i="3"/>
  <c r="BD109" i="3"/>
  <c r="BC109" i="3"/>
  <c r="BB109" i="3"/>
  <c r="BA109" i="3"/>
  <c r="G109" i="3"/>
  <c r="BE108" i="3"/>
  <c r="BD108" i="3"/>
  <c r="BC108" i="3"/>
  <c r="BB108" i="3"/>
  <c r="G108" i="3"/>
  <c r="BA108" i="3" s="1"/>
  <c r="BE107" i="3"/>
  <c r="BD107" i="3"/>
  <c r="BC107" i="3"/>
  <c r="BB107" i="3"/>
  <c r="G107" i="3"/>
  <c r="BA107" i="3" s="1"/>
  <c r="BE106" i="3"/>
  <c r="BD106" i="3"/>
  <c r="BC106" i="3"/>
  <c r="BB106" i="3"/>
  <c r="G106" i="3"/>
  <c r="BA106" i="3" s="1"/>
  <c r="BE105" i="3"/>
  <c r="BD105" i="3"/>
  <c r="BC105" i="3"/>
  <c r="BB105" i="3"/>
  <c r="G105" i="3"/>
  <c r="BA105" i="3" s="1"/>
  <c r="BE104" i="3"/>
  <c r="BD104" i="3"/>
  <c r="BC104" i="3"/>
  <c r="BB104" i="3"/>
  <c r="G104" i="3"/>
  <c r="BA104" i="3" s="1"/>
  <c r="BE103" i="3"/>
  <c r="BD103" i="3"/>
  <c r="BC103" i="3"/>
  <c r="BB103" i="3"/>
  <c r="G103" i="3"/>
  <c r="BA103" i="3" s="1"/>
  <c r="BE102" i="3"/>
  <c r="BD102" i="3"/>
  <c r="BD115" i="3" s="1"/>
  <c r="H11" i="2" s="1"/>
  <c r="BC102" i="3"/>
  <c r="BB102" i="3"/>
  <c r="G102" i="3"/>
  <c r="BA102" i="3" s="1"/>
  <c r="BE101" i="3"/>
  <c r="BD101" i="3"/>
  <c r="BC101" i="3"/>
  <c r="BB101" i="3"/>
  <c r="BB115" i="3" s="1"/>
  <c r="F11" i="2" s="1"/>
  <c r="G101" i="3"/>
  <c r="BA101" i="3" s="1"/>
  <c r="B11" i="2"/>
  <c r="A11" i="2"/>
  <c r="BE115" i="3"/>
  <c r="I11" i="2" s="1"/>
  <c r="BC115" i="3"/>
  <c r="G11" i="2" s="1"/>
  <c r="C115" i="3"/>
  <c r="BE98" i="3"/>
  <c r="BD98" i="3"/>
  <c r="BC98" i="3"/>
  <c r="BB98" i="3"/>
  <c r="BA98" i="3"/>
  <c r="G98" i="3"/>
  <c r="BE97" i="3"/>
  <c r="BD97" i="3"/>
  <c r="BC97" i="3"/>
  <c r="BB97" i="3"/>
  <c r="G97" i="3"/>
  <c r="BA97" i="3" s="1"/>
  <c r="BE96" i="3"/>
  <c r="BD96" i="3"/>
  <c r="BC96" i="3"/>
  <c r="BB96" i="3"/>
  <c r="BA96" i="3"/>
  <c r="G96" i="3"/>
  <c r="BE95" i="3"/>
  <c r="BD95" i="3"/>
  <c r="BC95" i="3"/>
  <c r="BB95" i="3"/>
  <c r="G95" i="3"/>
  <c r="BA95" i="3" s="1"/>
  <c r="BE94" i="3"/>
  <c r="BD94" i="3"/>
  <c r="BC94" i="3"/>
  <c r="BB94" i="3"/>
  <c r="BA94" i="3"/>
  <c r="G94" i="3"/>
  <c r="BE93" i="3"/>
  <c r="BD93" i="3"/>
  <c r="BC93" i="3"/>
  <c r="BB93" i="3"/>
  <c r="G93" i="3"/>
  <c r="BA93" i="3" s="1"/>
  <c r="BE92" i="3"/>
  <c r="BD92" i="3"/>
  <c r="BC92" i="3"/>
  <c r="BB92" i="3"/>
  <c r="BA92" i="3"/>
  <c r="G92" i="3"/>
  <c r="BE91" i="3"/>
  <c r="BD91" i="3"/>
  <c r="BC91" i="3"/>
  <c r="BB91" i="3"/>
  <c r="G91" i="3"/>
  <c r="BA91" i="3" s="1"/>
  <c r="BE90" i="3"/>
  <c r="BD90" i="3"/>
  <c r="BC90" i="3"/>
  <c r="BB90" i="3"/>
  <c r="BA90" i="3"/>
  <c r="G90" i="3"/>
  <c r="BE89" i="3"/>
  <c r="BD89" i="3"/>
  <c r="BC89" i="3"/>
  <c r="BB89" i="3"/>
  <c r="G89" i="3"/>
  <c r="BA89" i="3" s="1"/>
  <c r="BE88" i="3"/>
  <c r="BD88" i="3"/>
  <c r="BC88" i="3"/>
  <c r="BB88" i="3"/>
  <c r="BA88" i="3"/>
  <c r="G88" i="3"/>
  <c r="BE87" i="3"/>
  <c r="BD87" i="3"/>
  <c r="BC87" i="3"/>
  <c r="BB87" i="3"/>
  <c r="G87" i="3"/>
  <c r="BA87" i="3" s="1"/>
  <c r="BE86" i="3"/>
  <c r="BD86" i="3"/>
  <c r="BC86" i="3"/>
  <c r="BB86" i="3"/>
  <c r="G86" i="3"/>
  <c r="BA86" i="3" s="1"/>
  <c r="BE85" i="3"/>
  <c r="BD85" i="3"/>
  <c r="BC85" i="3"/>
  <c r="BB85" i="3"/>
  <c r="G85" i="3"/>
  <c r="BA85" i="3" s="1"/>
  <c r="BE84" i="3"/>
  <c r="BD84" i="3"/>
  <c r="BC84" i="3"/>
  <c r="BB84" i="3"/>
  <c r="G84" i="3"/>
  <c r="BA84" i="3" s="1"/>
  <c r="BE83" i="3"/>
  <c r="BD83" i="3"/>
  <c r="BC83" i="3"/>
  <c r="BB83" i="3"/>
  <c r="G83" i="3"/>
  <c r="BA83" i="3" s="1"/>
  <c r="BE82" i="3"/>
  <c r="BD82" i="3"/>
  <c r="BC82" i="3"/>
  <c r="BB82" i="3"/>
  <c r="BA82" i="3"/>
  <c r="G82" i="3"/>
  <c r="BE81" i="3"/>
  <c r="BD81" i="3"/>
  <c r="BD99" i="3" s="1"/>
  <c r="H10" i="2" s="1"/>
  <c r="BC81" i="3"/>
  <c r="BB81" i="3"/>
  <c r="G81" i="3"/>
  <c r="BA81" i="3" s="1"/>
  <c r="BE80" i="3"/>
  <c r="BD80" i="3"/>
  <c r="BC80" i="3"/>
  <c r="BB80" i="3"/>
  <c r="BB99" i="3" s="1"/>
  <c r="F10" i="2" s="1"/>
  <c r="G80" i="3"/>
  <c r="BA80" i="3" s="1"/>
  <c r="BA99" i="3" s="1"/>
  <c r="E10" i="2" s="1"/>
  <c r="B10" i="2"/>
  <c r="A10" i="2"/>
  <c r="BE99" i="3"/>
  <c r="I10" i="2" s="1"/>
  <c r="BC99" i="3"/>
  <c r="G10" i="2" s="1"/>
  <c r="C99" i="3"/>
  <c r="BE77" i="3"/>
  <c r="BD77" i="3"/>
  <c r="BC77" i="3"/>
  <c r="BB77" i="3"/>
  <c r="G77" i="3"/>
  <c r="BA77" i="3" s="1"/>
  <c r="BE76" i="3"/>
  <c r="BD76" i="3"/>
  <c r="BC76" i="3"/>
  <c r="BB76" i="3"/>
  <c r="G76" i="3"/>
  <c r="BA76" i="3" s="1"/>
  <c r="BE75" i="3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69" i="3"/>
  <c r="BD69" i="3"/>
  <c r="BC69" i="3"/>
  <c r="BB69" i="3"/>
  <c r="BA69" i="3"/>
  <c r="G69" i="3"/>
  <c r="BE66" i="3"/>
  <c r="BD66" i="3"/>
  <c r="BC66" i="3"/>
  <c r="BB66" i="3"/>
  <c r="G66" i="3"/>
  <c r="BA66" i="3" s="1"/>
  <c r="BE63" i="3"/>
  <c r="BD63" i="3"/>
  <c r="BC63" i="3"/>
  <c r="BB63" i="3"/>
  <c r="G63" i="3"/>
  <c r="BA63" i="3" s="1"/>
  <c r="BE60" i="3"/>
  <c r="BD60" i="3"/>
  <c r="BC60" i="3"/>
  <c r="BB60" i="3"/>
  <c r="G60" i="3"/>
  <c r="BA60" i="3" s="1"/>
  <c r="BE57" i="3"/>
  <c r="BD57" i="3"/>
  <c r="BC57" i="3"/>
  <c r="BB57" i="3"/>
  <c r="BA57" i="3"/>
  <c r="G57" i="3"/>
  <c r="BE56" i="3"/>
  <c r="BD56" i="3"/>
  <c r="BC56" i="3"/>
  <c r="BB56" i="3"/>
  <c r="G56" i="3"/>
  <c r="BA56" i="3" s="1"/>
  <c r="BE55" i="3"/>
  <c r="BD55" i="3"/>
  <c r="BC55" i="3"/>
  <c r="BB55" i="3"/>
  <c r="BA55" i="3"/>
  <c r="G55" i="3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BA49" i="3"/>
  <c r="G49" i="3"/>
  <c r="BE48" i="3"/>
  <c r="BD48" i="3"/>
  <c r="BC48" i="3"/>
  <c r="BB48" i="3"/>
  <c r="G48" i="3"/>
  <c r="BA48" i="3" s="1"/>
  <c r="BE47" i="3"/>
  <c r="BD47" i="3"/>
  <c r="BC47" i="3"/>
  <c r="BB47" i="3"/>
  <c r="BA47" i="3"/>
  <c r="G47" i="3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BA41" i="3"/>
  <c r="G41" i="3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BA31" i="3"/>
  <c r="G31" i="3"/>
  <c r="BE30" i="3"/>
  <c r="BD30" i="3"/>
  <c r="BD78" i="3" s="1"/>
  <c r="H9" i="2" s="1"/>
  <c r="BC30" i="3"/>
  <c r="BB30" i="3"/>
  <c r="G30" i="3"/>
  <c r="BA30" i="3" s="1"/>
  <c r="BE16" i="3"/>
  <c r="BD16" i="3"/>
  <c r="BC16" i="3"/>
  <c r="BB16" i="3"/>
  <c r="BB78" i="3" s="1"/>
  <c r="F9" i="2" s="1"/>
  <c r="G16" i="3"/>
  <c r="BA16" i="3" s="1"/>
  <c r="B9" i="2"/>
  <c r="A9" i="2"/>
  <c r="BE78" i="3"/>
  <c r="I9" i="2" s="1"/>
  <c r="BC78" i="3"/>
  <c r="G9" i="2" s="1"/>
  <c r="C78" i="3"/>
  <c r="BE13" i="3"/>
  <c r="BD13" i="3"/>
  <c r="BC13" i="3"/>
  <c r="BB13" i="3"/>
  <c r="BB14" i="3" s="1"/>
  <c r="F8" i="2" s="1"/>
  <c r="G13" i="3"/>
  <c r="BA13" i="3" s="1"/>
  <c r="BE12" i="3"/>
  <c r="BD12" i="3"/>
  <c r="BD14" i="3" s="1"/>
  <c r="H8" i="2" s="1"/>
  <c r="BC12" i="3"/>
  <c r="BB12" i="3"/>
  <c r="G12" i="3"/>
  <c r="G14" i="3" s="1"/>
  <c r="B8" i="2"/>
  <c r="A8" i="2"/>
  <c r="BE14" i="3"/>
  <c r="I8" i="2" s="1"/>
  <c r="BC14" i="3"/>
  <c r="G8" i="2" s="1"/>
  <c r="C14" i="3"/>
  <c r="BE9" i="3"/>
  <c r="BD9" i="3"/>
  <c r="BC9" i="3"/>
  <c r="BB9" i="3"/>
  <c r="G9" i="3"/>
  <c r="BA9" i="3" s="1"/>
  <c r="BE8" i="3"/>
  <c r="BD8" i="3"/>
  <c r="BD10" i="3" s="1"/>
  <c r="H7" i="2" s="1"/>
  <c r="BC8" i="3"/>
  <c r="BB8" i="3"/>
  <c r="BB10" i="3" s="1"/>
  <c r="F7" i="2" s="1"/>
  <c r="F12" i="2" s="1"/>
  <c r="C17" i="1" s="1"/>
  <c r="G8" i="3"/>
  <c r="BA8" i="3" s="1"/>
  <c r="B7" i="2"/>
  <c r="A7" i="2"/>
  <c r="BE10" i="3"/>
  <c r="I7" i="2" s="1"/>
  <c r="I12" i="2" s="1"/>
  <c r="C20" i="1" s="1"/>
  <c r="BC10" i="3"/>
  <c r="G7" i="2" s="1"/>
  <c r="C10" i="3"/>
  <c r="C4" i="3"/>
  <c r="F3" i="3"/>
  <c r="C3" i="3"/>
  <c r="C2" i="2"/>
  <c r="C1" i="2"/>
  <c r="F33" i="1"/>
  <c r="F31" i="1"/>
  <c r="F34" i="1" s="1"/>
  <c r="G8" i="1"/>
  <c r="BA78" i="3" l="1"/>
  <c r="E9" i="2" s="1"/>
  <c r="H12" i="2"/>
  <c r="C15" i="1" s="1"/>
  <c r="G12" i="2"/>
  <c r="C14" i="1" s="1"/>
  <c r="BA10" i="3"/>
  <c r="E7" i="2" s="1"/>
  <c r="BA115" i="3"/>
  <c r="E11" i="2" s="1"/>
  <c r="G10" i="3"/>
  <c r="BA12" i="3"/>
  <c r="BA14" i="3" s="1"/>
  <c r="E8" i="2" s="1"/>
  <c r="G78" i="3"/>
  <c r="G99" i="3"/>
  <c r="G115" i="3"/>
  <c r="E12" i="2" l="1"/>
  <c r="G19" i="2" l="1"/>
  <c r="I19" i="2" s="1"/>
  <c r="G16" i="1" s="1"/>
  <c r="G18" i="2"/>
  <c r="I18" i="2" s="1"/>
  <c r="G15" i="1" s="1"/>
  <c r="G17" i="2"/>
  <c r="I17" i="2" s="1"/>
  <c r="C16" i="1"/>
  <c r="C18" i="1" s="1"/>
  <c r="C21" i="1" s="1"/>
  <c r="H20" i="2" l="1"/>
  <c r="G22" i="1" s="1"/>
  <c r="G14" i="1"/>
  <c r="G21" i="1" l="1"/>
  <c r="C22" i="1"/>
</calcChain>
</file>

<file path=xl/sharedStrings.xml><?xml version="1.0" encoding="utf-8"?>
<sst xmlns="http://schemas.openxmlformats.org/spreadsheetml/2006/main" count="368" uniqueCount="238">
  <si>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</si>
  <si>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</si>
  <si>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</si>
  <si>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</si>
  <si>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</si>
  <si>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</si>
  <si>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</si>
  <si>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</si>
  <si>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</si>
  <si>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</si>
  <si>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</si>
  <si>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</si>
  <si>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</si>
  <si>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</si>
  <si>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</si>
  <si>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</si>
  <si>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</si>
  <si>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</si>
  <si>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</si>
  <si>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</si>
  <si>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</si>
  <si>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</si>
  <si>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</si>
  <si>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</si>
  <si>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</si>
  <si>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</si>
  <si>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</si>
  <si>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</si>
  <si>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</si>
  <si>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</si>
  <si>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</si>
  <si>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</si>
  <si>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</si>
  <si>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</si>
  <si>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</si>
  <si>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</si>
  <si>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</si>
  <si>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</si>
  <si>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</si>
  <si>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</si>
  <si>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</si>
  <si>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</si>
  <si>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</si>
  <si>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</si>
  <si>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</si>
  <si>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</si>
  <si>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</si>
  <si>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</si>
  <si>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</si>
  <si>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</si>
  <si>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</si>
  <si>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</si>
  <si>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</si>
  <si>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</si>
  <si>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</si>
  <si>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</si>
  <si>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</si>
  <si>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</si>
  <si>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</si>
  <si>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</si>
  <si>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</si>
  <si>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</si>
  <si>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</si>
  <si>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</si>
  <si>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</si>
  <si>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</si>
  <si>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</si>
  <si>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</si>
  <si>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</si>
  <si>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Z18-016-01 DOMOV SENIORŮ V BŘECLAVI</t>
  </si>
  <si>
    <t>D1.4 c - Vzduchotechnika</t>
  </si>
  <si>
    <t>998</t>
  </si>
  <si>
    <t>Demontáže</t>
  </si>
  <si>
    <t>14</t>
  </si>
  <si>
    <t>Demontáž a likvidace vzduchotechnické jednotky ventilátorů, digestoří a regulace</t>
  </si>
  <si>
    <t>kpl</t>
  </si>
  <si>
    <t>15</t>
  </si>
  <si>
    <t>Demontáž a likvidace distribučních prvků, rozvodů izolace, uchycovacího a pomocného materiálu</t>
  </si>
  <si>
    <t>999</t>
  </si>
  <si>
    <t>Požární utěsnění</t>
  </si>
  <si>
    <t>154</t>
  </si>
  <si>
    <t>Utěsnění prostupu kruh/čtyřhran potr. požár. kons. D+M, min. EI 60, do obvodu 3 m, včetně protokolu</t>
  </si>
  <si>
    <t>177</t>
  </si>
  <si>
    <t>Utěsnění prostupu čtyřhran potr. požár. kons. D+M, min. EI 60, do obvodu 7 m, včetně protokolu</t>
  </si>
  <si>
    <t>VZT1</t>
  </si>
  <si>
    <t>Zařízení VZT 1</t>
  </si>
  <si>
    <t>2</t>
  </si>
  <si>
    <t>VZT 1 Parapetní vzduchotech. jednotka 4 750 m3/hod při 300 Pa</t>
  </si>
  <si>
    <t>- EC ventilátory</t>
  </si>
  <si>
    <t>- filtry F7</t>
  </si>
  <si>
    <t>- rekuperační výměník</t>
  </si>
  <si>
    <t xml:space="preserve">- by-passová klapka	</t>
  </si>
  <si>
    <t>- uzavírací klapky</t>
  </si>
  <si>
    <t>- servopohony</t>
  </si>
  <si>
    <t>- pružné manžety na hrdlech</t>
  </si>
  <si>
    <t>- vestavěný elektrický ohřívač 9,9 kW</t>
  </si>
  <si>
    <t>- digitální regulace s dotykovým ovladačem</t>
  </si>
  <si>
    <t>- 4 ks čidel CO2</t>
  </si>
  <si>
    <t>- dodávka v dílech</t>
  </si>
  <si>
    <t>- sestavení jednotky</t>
  </si>
  <si>
    <t>- doprava montérů a materiálu</t>
  </si>
  <si>
    <t>99</t>
  </si>
  <si>
    <t xml:space="preserve">Montáž VZT jednotky </t>
  </si>
  <si>
    <t>32</t>
  </si>
  <si>
    <t>Zaregulování, nastavení a uvedení do provozu celého systému</t>
  </si>
  <si>
    <t>146</t>
  </si>
  <si>
    <t xml:space="preserve">Střešní sací a výfukový kus 800x600 mm, D+M </t>
  </si>
  <si>
    <t>37</t>
  </si>
  <si>
    <t>Textilní vyústka, kruhová úseč, 600x250x8 000 mm mikroperforace,včetně napojení na potr. 600x250 mm</t>
  </si>
  <si>
    <t>108</t>
  </si>
  <si>
    <t>Textilní vyústka, kruhová úseč, 600x250x9 000 mm mikroperforace,včetně napojení na potr. 600x250 mm</t>
  </si>
  <si>
    <t>107</t>
  </si>
  <si>
    <t>Textilní vyústka, kruhová úseč, 600x250x9 500 mm mikroperforace,včetně napojení na potr. 600x250 mm</t>
  </si>
  <si>
    <t>109</t>
  </si>
  <si>
    <t xml:space="preserve">Montáž textilní vyústky </t>
  </si>
  <si>
    <t>51</t>
  </si>
  <si>
    <t xml:space="preserve">Dýza nastavitelná d315 mm, D+M </t>
  </si>
  <si>
    <t>16</t>
  </si>
  <si>
    <t>Odtahová čtyřhranná mřížka,vodorovné přední lamely šířka 500 mm, výška 1 000 mm, D+M</t>
  </si>
  <si>
    <t>17</t>
  </si>
  <si>
    <t>Odtahová čtyřhranná mřížka,vodorovné přední lamely šířka 1 450 mm, výška 300 mm, D+M</t>
  </si>
  <si>
    <t>23</t>
  </si>
  <si>
    <t>Odtahová čtyřhranná mřížka,vodorovné přední lamely šířka 1 100 mm, výška 300 mm, D+M</t>
  </si>
  <si>
    <t>33</t>
  </si>
  <si>
    <t>Odtahová čtyřhranná mřížka,vodorovné přední lamely šířka 325 mm, výška 100 mm, s regulací, D+M</t>
  </si>
  <si>
    <t>50</t>
  </si>
  <si>
    <t>Odtahová čtyřhranná mřížka,vodorovné přední lamely šířka 200 mm, výška 150 mm, D+M</t>
  </si>
  <si>
    <t>41</t>
  </si>
  <si>
    <t xml:space="preserve">Ruční regulační klapka d315 mm, D+M </t>
  </si>
  <si>
    <t xml:space="preserve">Ruční regulační klapka 200x150 mm, D+M </t>
  </si>
  <si>
    <t>34</t>
  </si>
  <si>
    <t xml:space="preserve">Ruční regulační klapka 300x150 mm, D+M </t>
  </si>
  <si>
    <t>35</t>
  </si>
  <si>
    <t xml:space="preserve">Ruční regulační klapka 300x500 mm, D+M </t>
  </si>
  <si>
    <t>36</t>
  </si>
  <si>
    <t xml:space="preserve">Ruční regulační klapka 400x700 mm, D+M </t>
  </si>
  <si>
    <t>42</t>
  </si>
  <si>
    <t xml:space="preserve">Ruční regulační klapka 600x250 mm, D+M </t>
  </si>
  <si>
    <t>43</t>
  </si>
  <si>
    <t>Kruhové spiro potrubí včetně tvarovek d315 mm, D+M</t>
  </si>
  <si>
    <t>m</t>
  </si>
  <si>
    <t>40</t>
  </si>
  <si>
    <t>Čtyřhranné potrubí s přírubou, včetně tvarovek,D+M průřezu od 0,03 do 0,07 m2,příruby s gum. těsněním</t>
  </si>
  <si>
    <t>53</t>
  </si>
  <si>
    <t>Čtyřhranné potrubí s přírubou, včetně tvarovek,D+M průřezu od 0,13 do 0,28 m2,příruby s gum. těsněním</t>
  </si>
  <si>
    <t>54</t>
  </si>
  <si>
    <t>Čtyřhranné potrubí s přírubou, včetně tvarovek,D+M průřezu od 0,28 do 0,5 m2,příruby s gum. těsněním</t>
  </si>
  <si>
    <t>55</t>
  </si>
  <si>
    <t>Atypický klempířský výrobek ve schodišti CHUC zhotovený na míru, rozměry viz výkres, D+M</t>
  </si>
  <si>
    <t>18</t>
  </si>
  <si>
    <t xml:space="preserve">Požární izolace tl. 60 mm, oboustranná, EI 60 </t>
  </si>
  <si>
    <t>156</t>
  </si>
  <si>
    <t xml:space="preserve">Požární izolace tl. 100 mm, oboustranná, EI 60 </t>
  </si>
  <si>
    <t>m2</t>
  </si>
  <si>
    <t>157</t>
  </si>
  <si>
    <t xml:space="preserve">Montáž tepelné a požární izolace </t>
  </si>
  <si>
    <t>158</t>
  </si>
  <si>
    <t>Požární klapka do potrubí, 200x150 mm, EI 60 servopohon 230 V, bez proudu zavřena</t>
  </si>
  <si>
    <t>- se servopohonem 230 V</t>
  </si>
  <si>
    <t>- koncové spínače</t>
  </si>
  <si>
    <t>164</t>
  </si>
  <si>
    <t>Požární klapka do potrubí, 300x150 mm, EI 60 servopohon 230 V, bez proudu zavřena</t>
  </si>
  <si>
    <t>161</t>
  </si>
  <si>
    <t>Požární klapka do potrubí, 500x300 mm, EI 60 servopohon 230 V, bez proudu zavřena</t>
  </si>
  <si>
    <t>166</t>
  </si>
  <si>
    <t>Požární klapka do potrubí, 600x250 mm, EI 60 servopohon 230 V, bez proudu zavřena</t>
  </si>
  <si>
    <t>167</t>
  </si>
  <si>
    <t>Požární klapka do potrubí, 700x400 mm, EI 60 servopohon 230 V, bez proudu zavřena</t>
  </si>
  <si>
    <t>162</t>
  </si>
  <si>
    <t xml:space="preserve">Montáž požární klapky </t>
  </si>
  <si>
    <t>49</t>
  </si>
  <si>
    <t xml:space="preserve">Zaregulování průtoků distribučních prvků </t>
  </si>
  <si>
    <t>72</t>
  </si>
  <si>
    <t xml:space="preserve">Montážní a upevňovací materiál </t>
  </si>
  <si>
    <t>kg</t>
  </si>
  <si>
    <t>142</t>
  </si>
  <si>
    <t xml:space="preserve">Označení zařízení, potrubí </t>
  </si>
  <si>
    <t>998 72-8193.R00</t>
  </si>
  <si>
    <t xml:space="preserve">Příplatek zvětš. přesun, vzduchotechnika do 500 m </t>
  </si>
  <si>
    <t>t</t>
  </si>
  <si>
    <t>998 72-8102.R00</t>
  </si>
  <si>
    <t xml:space="preserve">Přesun hmot pro vzduchotechniku, výšky do 12 m </t>
  </si>
  <si>
    <t>VZT2</t>
  </si>
  <si>
    <t>Zařízení VZT 2</t>
  </si>
  <si>
    <t>5</t>
  </si>
  <si>
    <t>Potrubní diagonálníventilátor, 280 m3/hod při 100 Pa, s nastavitelným doběhem 1 až 30 min.</t>
  </si>
  <si>
    <t>25</t>
  </si>
  <si>
    <t>Axiální ventilátor, 120 m3/hod při 40 Pa s nastavitelným doběhem 1 až 30 min.</t>
  </si>
  <si>
    <t>6</t>
  </si>
  <si>
    <t xml:space="preserve">Montáž ventilátoru </t>
  </si>
  <si>
    <t>20</t>
  </si>
  <si>
    <t xml:space="preserve">Připojení, zaregulování a zprovoznění </t>
  </si>
  <si>
    <t>187</t>
  </si>
  <si>
    <t xml:space="preserve">Střešní výfuková hlavice d200 mm, D+M </t>
  </si>
  <si>
    <t>60</t>
  </si>
  <si>
    <t xml:space="preserve">Zpětná klapka d200 mm, D+M </t>
  </si>
  <si>
    <t>4</t>
  </si>
  <si>
    <t>Talířový ventil odvodní kovový d100 včetně montážního kroužku, D+M</t>
  </si>
  <si>
    <t>3</t>
  </si>
  <si>
    <t>Kruhové spiro potrubí včetně tvarovek d100 mm, D+M</t>
  </si>
  <si>
    <t>21</t>
  </si>
  <si>
    <t>Kruhové spiro potrubí včetně tvarovek d160 mm, D+M</t>
  </si>
  <si>
    <t>80</t>
  </si>
  <si>
    <t>Kruhové spiro potrubí včetně tvarovek d200 mm, D+M</t>
  </si>
  <si>
    <t>92</t>
  </si>
  <si>
    <t>94</t>
  </si>
  <si>
    <t>95</t>
  </si>
  <si>
    <t>Požární klapka do potrubí, d200 mm, EI 60 servopohon 230 V, bez proudu zavřena</t>
  </si>
  <si>
    <t>96</t>
  </si>
  <si>
    <t>114</t>
  </si>
  <si>
    <t>71</t>
  </si>
  <si>
    <t>148</t>
  </si>
  <si>
    <t>VZT3</t>
  </si>
  <si>
    <t>Zařízení VZT 3</t>
  </si>
  <si>
    <t>9</t>
  </si>
  <si>
    <t>Potrubní ventilátor pro CHUC, 2 000 m3/hod při 200 Pa</t>
  </si>
  <si>
    <t>11</t>
  </si>
  <si>
    <t>10</t>
  </si>
  <si>
    <t>Uzavírací klapka 400x510 mm pro odvod vzduchu z CHUC, 2 000 m3/h</t>
  </si>
  <si>
    <t>12</t>
  </si>
  <si>
    <t xml:space="preserve">Montáž klapky </t>
  </si>
  <si>
    <t>13</t>
  </si>
  <si>
    <t xml:space="preserve">Střešní výfukový kus 400x510 mm, D+M </t>
  </si>
  <si>
    <t>69</t>
  </si>
  <si>
    <t>Kruhové spiro potrubí včetně tvarovek, přechodů d355 mm, D+M</t>
  </si>
  <si>
    <t>7</t>
  </si>
  <si>
    <t>Čtyřhranné potrubí s přírubou, včetně tvarovek,D+M průřezu od 0,13 do 0,28 m2</t>
  </si>
  <si>
    <t>65</t>
  </si>
  <si>
    <t>66</t>
  </si>
  <si>
    <t>93</t>
  </si>
  <si>
    <t>Zaregulování a zprovoznění systému včetně protokolu</t>
  </si>
  <si>
    <t>8</t>
  </si>
  <si>
    <t>70</t>
  </si>
  <si>
    <t>Doprava</t>
  </si>
  <si>
    <t>Kompletační činnost zhotovitele</t>
  </si>
  <si>
    <t>Provozní vlivy</t>
  </si>
  <si>
    <t>FaBa engineering, s.r.o., Břeclav</t>
  </si>
  <si>
    <t>Město Břeclav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</si>
</sst>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9" fillId="0" borderId="0" xfId="1" applyFont="1" applyAlignment="1"/>
    <xf numFmtId="0" fontId="9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237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236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Rekapitulace!A17</f>
        <v>Doprava</v>
      </c>
      <c r="E14" s="49"/>
      <c r="F14" s="50"/>
      <c r="G14" s="47">
        <f>Rekapitulace!I17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Rekapitulace!A18</f>
        <v>Kompletační činnost zhotovitele</v>
      </c>
      <c r="E15" s="51"/>
      <c r="F15" s="52"/>
      <c r="G15" s="47">
        <f>Rekapitulace!I18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Rekapitulace!A19</f>
        <v>Provozní vlivy</v>
      </c>
      <c r="E16" s="51"/>
      <c r="F16" s="52"/>
      <c r="G16" s="47">
        <f>Rekapitulace!I19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H20" sqref="H20:I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Z18-016-01 DOMOV SENIORŮ V BŘECLAVI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D1.4 c - Vzduchotechnika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198" t="str">
        <f>Položky!B7</f>
        <v>998</v>
      </c>
      <c r="B7" s="99" t="str">
        <f>Položky!C7</f>
        <v>Demontáže</v>
      </c>
      <c r="C7" s="100"/>
      <c r="D7" s="101"/>
      <c r="E7" s="199">
        <f>Položky!BA10</f>
        <v>0</v>
      </c>
      <c r="F7" s="200">
        <f>Položky!BB10</f>
        <v>0</v>
      </c>
      <c r="G7" s="200">
        <f>Položky!BC10</f>
        <v>0</v>
      </c>
      <c r="H7" s="200">
        <f>Položky!BD10</f>
        <v>0</v>
      </c>
      <c r="I7" s="201">
        <f>Položky!BE10</f>
        <v>0</v>
      </c>
    </row>
    <row r="8" spans="1:57" s="11" customFormat="1" x14ac:dyDescent="0.2">
      <c r="A8" s="198" t="str">
        <f>Položky!B11</f>
        <v>999</v>
      </c>
      <c r="B8" s="99" t="str">
        <f>Položky!C11</f>
        <v>Požární utěsnění</v>
      </c>
      <c r="C8" s="100"/>
      <c r="D8" s="101"/>
      <c r="E8" s="199">
        <f>Položky!BA14</f>
        <v>0</v>
      </c>
      <c r="F8" s="200">
        <f>Položky!BB14</f>
        <v>0</v>
      </c>
      <c r="G8" s="200">
        <f>Položky!BC14</f>
        <v>0</v>
      </c>
      <c r="H8" s="200">
        <f>Položky!BD14</f>
        <v>0</v>
      </c>
      <c r="I8" s="201">
        <f>Položky!BE14</f>
        <v>0</v>
      </c>
    </row>
    <row r="9" spans="1:57" s="11" customFormat="1" x14ac:dyDescent="0.2">
      <c r="A9" s="198" t="str">
        <f>Položky!B15</f>
        <v>VZT1</v>
      </c>
      <c r="B9" s="99" t="str">
        <f>Položky!C15</f>
        <v>Zařízení VZT 1</v>
      </c>
      <c r="C9" s="100"/>
      <c r="D9" s="101"/>
      <c r="E9" s="199">
        <f>Položky!BA78</f>
        <v>0</v>
      </c>
      <c r="F9" s="200">
        <f>Položky!BB78</f>
        <v>0</v>
      </c>
      <c r="G9" s="200">
        <f>Položky!BC78</f>
        <v>0</v>
      </c>
      <c r="H9" s="200">
        <f>Položky!BD78</f>
        <v>0</v>
      </c>
      <c r="I9" s="201">
        <f>Položky!BE78</f>
        <v>0</v>
      </c>
    </row>
    <row r="10" spans="1:57" s="11" customFormat="1" x14ac:dyDescent="0.2">
      <c r="A10" s="198" t="str">
        <f>Položky!B79</f>
        <v>VZT2</v>
      </c>
      <c r="B10" s="99" t="str">
        <f>Položky!C79</f>
        <v>Zařízení VZT 2</v>
      </c>
      <c r="C10" s="100"/>
      <c r="D10" s="101"/>
      <c r="E10" s="199">
        <f>Položky!BA99</f>
        <v>0</v>
      </c>
      <c r="F10" s="200">
        <f>Položky!BB99</f>
        <v>0</v>
      </c>
      <c r="G10" s="200">
        <f>Položky!BC99</f>
        <v>0</v>
      </c>
      <c r="H10" s="200">
        <f>Položky!BD99</f>
        <v>0</v>
      </c>
      <c r="I10" s="201">
        <f>Položky!BE99</f>
        <v>0</v>
      </c>
    </row>
    <row r="11" spans="1:57" s="11" customFormat="1" ht="13.5" thickBot="1" x14ac:dyDescent="0.25">
      <c r="A11" s="198" t="str">
        <f>Položky!B100</f>
        <v>VZT3</v>
      </c>
      <c r="B11" s="99" t="str">
        <f>Položky!C100</f>
        <v>Zařízení VZT 3</v>
      </c>
      <c r="C11" s="100"/>
      <c r="D11" s="101"/>
      <c r="E11" s="199">
        <f>Položky!BA115</f>
        <v>0</v>
      </c>
      <c r="F11" s="200">
        <f>Položky!BB115</f>
        <v>0</v>
      </c>
      <c r="G11" s="200">
        <f>Položky!BC115</f>
        <v>0</v>
      </c>
      <c r="H11" s="200">
        <f>Položky!BD115</f>
        <v>0</v>
      </c>
      <c r="I11" s="201">
        <f>Položky!BE115</f>
        <v>0</v>
      </c>
    </row>
    <row r="12" spans="1:57" s="107" customFormat="1" ht="13.5" thickBot="1" x14ac:dyDescent="0.25">
      <c r="A12" s="102"/>
      <c r="B12" s="94" t="s">
        <v>50</v>
      </c>
      <c r="C12" s="94"/>
      <c r="D12" s="103"/>
      <c r="E12" s="104">
        <f>SUM(E7:E11)</f>
        <v>0</v>
      </c>
      <c r="F12" s="105">
        <f>SUM(F7:F11)</f>
        <v>0</v>
      </c>
      <c r="G12" s="105">
        <f>SUM(G7:G11)</f>
        <v>0</v>
      </c>
      <c r="H12" s="105">
        <f>SUM(H7:H11)</f>
        <v>0</v>
      </c>
      <c r="I12" s="106">
        <f>SUM(I7:I11)</f>
        <v>0</v>
      </c>
    </row>
    <row r="13" spans="1:57" x14ac:dyDescent="0.2">
      <c r="A13" s="100"/>
      <c r="B13" s="100"/>
      <c r="C13" s="100"/>
      <c r="D13" s="100"/>
      <c r="E13" s="100"/>
      <c r="F13" s="100"/>
      <c r="G13" s="100"/>
      <c r="H13" s="100"/>
      <c r="I13" s="100"/>
    </row>
    <row r="14" spans="1:57" ht="19.5" customHeight="1" x14ac:dyDescent="0.25">
      <c r="A14" s="108" t="s">
        <v>51</v>
      </c>
      <c r="B14" s="108"/>
      <c r="C14" s="108"/>
      <c r="D14" s="108"/>
      <c r="E14" s="108"/>
      <c r="F14" s="108"/>
      <c r="G14" s="109"/>
      <c r="H14" s="108"/>
      <c r="I14" s="108"/>
      <c r="BA14" s="32"/>
      <c r="BB14" s="32"/>
      <c r="BC14" s="32"/>
      <c r="BD14" s="32"/>
      <c r="BE14" s="32"/>
    </row>
    <row r="15" spans="1:57" ht="13.5" thickBot="1" x14ac:dyDescent="0.25">
      <c r="A15" s="110"/>
      <c r="B15" s="110"/>
      <c r="C15" s="110"/>
      <c r="D15" s="110"/>
      <c r="E15" s="110"/>
      <c r="F15" s="110"/>
      <c r="G15" s="110"/>
      <c r="H15" s="110"/>
      <c r="I15" s="110"/>
    </row>
    <row r="16" spans="1:57" x14ac:dyDescent="0.2">
      <c r="A16" s="111" t="s">
        <v>52</v>
      </c>
      <c r="B16" s="112"/>
      <c r="C16" s="112"/>
      <c r="D16" s="113"/>
      <c r="E16" s="114" t="s">
        <v>53</v>
      </c>
      <c r="F16" s="115" t="s">
        <v>54</v>
      </c>
      <c r="G16" s="116" t="s">
        <v>55</v>
      </c>
      <c r="H16" s="117"/>
      <c r="I16" s="118" t="s">
        <v>53</v>
      </c>
    </row>
    <row r="17" spans="1:53" x14ac:dyDescent="0.2">
      <c r="A17" s="119" t="s">
        <v>233</v>
      </c>
      <c r="B17" s="120"/>
      <c r="C17" s="120"/>
      <c r="D17" s="121"/>
      <c r="E17" s="122"/>
      <c r="F17" s="123">
        <v>0</v>
      </c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0</v>
      </c>
    </row>
    <row r="18" spans="1:53" x14ac:dyDescent="0.2">
      <c r="A18" s="119" t="s">
        <v>234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x14ac:dyDescent="0.2">
      <c r="A19" s="119" t="s">
        <v>235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ht="13.5" thickBot="1" x14ac:dyDescent="0.25">
      <c r="A20" s="127"/>
      <c r="B20" s="128" t="s">
        <v>56</v>
      </c>
      <c r="C20" s="129"/>
      <c r="D20" s="130"/>
      <c r="E20" s="131"/>
      <c r="F20" s="132"/>
      <c r="G20" s="132"/>
      <c r="H20" s="133">
        <f>SUM(I17:I19)</f>
        <v>0</v>
      </c>
      <c r="I20" s="134"/>
    </row>
    <row r="21" spans="1:53" x14ac:dyDescent="0.2">
      <c r="A21" s="110"/>
      <c r="B21" s="110"/>
      <c r="C21" s="110"/>
      <c r="D21" s="110"/>
      <c r="E21" s="110"/>
      <c r="F21" s="110"/>
      <c r="G21" s="110"/>
      <c r="H21" s="110"/>
      <c r="I21" s="110"/>
    </row>
    <row r="22" spans="1:53" x14ac:dyDescent="0.2">
      <c r="B22" s="107"/>
      <c r="F22" s="135"/>
      <c r="G22" s="136"/>
      <c r="H22" s="136"/>
      <c r="I22" s="137"/>
    </row>
    <row r="23" spans="1:53" x14ac:dyDescent="0.2"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8"/>
  <sheetViews>
    <sheetView showGridLines="0" showZeros="0" zoomScaleNormal="100" workbookViewId="0">
      <selection activeCell="A115" sqref="A115:IV117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2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Z18-016-01 DOMOV SENIORŮ V BŘECLAVI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D1.4 c - Vzduchotechnika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71</v>
      </c>
      <c r="C7" s="167" t="s">
        <v>72</v>
      </c>
      <c r="D7" s="168"/>
      <c r="E7" s="169"/>
      <c r="F7" s="169"/>
      <c r="G7" s="170"/>
      <c r="H7" s="171"/>
      <c r="I7" s="171"/>
      <c r="O7" s="172">
        <v>1</v>
      </c>
    </row>
    <row r="8" spans="1:104" ht="22.5" x14ac:dyDescent="0.2">
      <c r="A8" s="173">
        <v>1</v>
      </c>
      <c r="B8" s="174" t="s">
        <v>73</v>
      </c>
      <c r="C8" s="175" t="s">
        <v>74</v>
      </c>
      <c r="D8" s="176" t="s">
        <v>75</v>
      </c>
      <c r="E8" s="177">
        <v>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ht="22.5" x14ac:dyDescent="0.2">
      <c r="A9" s="173">
        <v>2</v>
      </c>
      <c r="B9" s="174" t="s">
        <v>76</v>
      </c>
      <c r="C9" s="175" t="s">
        <v>77</v>
      </c>
      <c r="D9" s="176" t="s">
        <v>75</v>
      </c>
      <c r="E9" s="177">
        <v>1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 x14ac:dyDescent="0.2">
      <c r="A10" s="184"/>
      <c r="B10" s="185" t="s">
        <v>68</v>
      </c>
      <c r="C10" s="186" t="str">
        <f>CONCATENATE(B7," ",C7)</f>
        <v>998 Demontáže</v>
      </c>
      <c r="D10" s="184"/>
      <c r="E10" s="187"/>
      <c r="F10" s="187"/>
      <c r="G10" s="188">
        <f>SUM(G7:G9)</f>
        <v>0</v>
      </c>
      <c r="O10" s="172">
        <v>4</v>
      </c>
      <c r="BA10" s="189">
        <f>SUM(BA7:BA9)</f>
        <v>0</v>
      </c>
      <c r="BB10" s="189">
        <f>SUM(BB7:BB9)</f>
        <v>0</v>
      </c>
      <c r="BC10" s="189">
        <f>SUM(BC7:BC9)</f>
        <v>0</v>
      </c>
      <c r="BD10" s="189">
        <f>SUM(BD7:BD9)</f>
        <v>0</v>
      </c>
      <c r="BE10" s="189">
        <f>SUM(BE7:BE9)</f>
        <v>0</v>
      </c>
    </row>
    <row r="11" spans="1:104" x14ac:dyDescent="0.2">
      <c r="A11" s="165" t="s">
        <v>65</v>
      </c>
      <c r="B11" s="166" t="s">
        <v>78</v>
      </c>
      <c r="C11" s="167" t="s">
        <v>79</v>
      </c>
      <c r="D11" s="168"/>
      <c r="E11" s="169"/>
      <c r="F11" s="169"/>
      <c r="G11" s="170"/>
      <c r="H11" s="171"/>
      <c r="I11" s="171"/>
      <c r="O11" s="172">
        <v>1</v>
      </c>
    </row>
    <row r="12" spans="1:104" ht="22.5" x14ac:dyDescent="0.2">
      <c r="A12" s="173">
        <v>3</v>
      </c>
      <c r="B12" s="174" t="s">
        <v>80</v>
      </c>
      <c r="C12" s="175" t="s">
        <v>81</v>
      </c>
      <c r="D12" s="176" t="s">
        <v>67</v>
      </c>
      <c r="E12" s="177">
        <v>14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 ht="22.5" x14ac:dyDescent="0.2">
      <c r="A13" s="173">
        <v>4</v>
      </c>
      <c r="B13" s="174" t="s">
        <v>82</v>
      </c>
      <c r="C13" s="175" t="s">
        <v>83</v>
      </c>
      <c r="D13" s="176" t="s">
        <v>67</v>
      </c>
      <c r="E13" s="177">
        <v>1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4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 x14ac:dyDescent="0.2">
      <c r="A14" s="184"/>
      <c r="B14" s="185" t="s">
        <v>68</v>
      </c>
      <c r="C14" s="186" t="str">
        <f>CONCATENATE(B11," ",C11)</f>
        <v>999 Požární utěsnění</v>
      </c>
      <c r="D14" s="184"/>
      <c r="E14" s="187"/>
      <c r="F14" s="187"/>
      <c r="G14" s="188">
        <f>SUM(G11:G13)</f>
        <v>0</v>
      </c>
      <c r="O14" s="172">
        <v>4</v>
      </c>
      <c r="BA14" s="189">
        <f>SUM(BA11:BA13)</f>
        <v>0</v>
      </c>
      <c r="BB14" s="189">
        <f>SUM(BB11:BB13)</f>
        <v>0</v>
      </c>
      <c r="BC14" s="189">
        <f>SUM(BC11:BC13)</f>
        <v>0</v>
      </c>
      <c r="BD14" s="189">
        <f>SUM(BD11:BD13)</f>
        <v>0</v>
      </c>
      <c r="BE14" s="189">
        <f>SUM(BE11:BE13)</f>
        <v>0</v>
      </c>
    </row>
    <row r="15" spans="1:104" x14ac:dyDescent="0.2">
      <c r="A15" s="165" t="s">
        <v>65</v>
      </c>
      <c r="B15" s="166" t="s">
        <v>84</v>
      </c>
      <c r="C15" s="167" t="s">
        <v>85</v>
      </c>
      <c r="D15" s="168"/>
      <c r="E15" s="169"/>
      <c r="F15" s="169"/>
      <c r="G15" s="170"/>
      <c r="H15" s="171"/>
      <c r="I15" s="171"/>
      <c r="O15" s="172">
        <v>1</v>
      </c>
    </row>
    <row r="16" spans="1:104" ht="22.5" x14ac:dyDescent="0.2">
      <c r="A16" s="173">
        <v>5</v>
      </c>
      <c r="B16" s="174" t="s">
        <v>86</v>
      </c>
      <c r="C16" s="175" t="s">
        <v>87</v>
      </c>
      <c r="D16" s="176" t="s">
        <v>67</v>
      </c>
      <c r="E16" s="177">
        <v>1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88</v>
      </c>
      <c r="D17" s="182"/>
      <c r="E17" s="182"/>
      <c r="F17" s="182"/>
      <c r="G17" s="183"/>
      <c r="O17" s="172">
        <v>3</v>
      </c>
    </row>
    <row r="18" spans="1:104" x14ac:dyDescent="0.2">
      <c r="A18" s="179"/>
      <c r="B18" s="180"/>
      <c r="C18" s="181" t="s">
        <v>89</v>
      </c>
      <c r="D18" s="182"/>
      <c r="E18" s="182"/>
      <c r="F18" s="182"/>
      <c r="G18" s="183"/>
      <c r="O18" s="172">
        <v>3</v>
      </c>
    </row>
    <row r="19" spans="1:104" x14ac:dyDescent="0.2">
      <c r="A19" s="179"/>
      <c r="B19" s="180"/>
      <c r="C19" s="181" t="s">
        <v>90</v>
      </c>
      <c r="D19" s="182"/>
      <c r="E19" s="182"/>
      <c r="F19" s="182"/>
      <c r="G19" s="183"/>
      <c r="O19" s="172">
        <v>3</v>
      </c>
    </row>
    <row r="20" spans="1:104" x14ac:dyDescent="0.2">
      <c r="A20" s="179"/>
      <c r="B20" s="180"/>
      <c r="C20" s="181" t="s">
        <v>91</v>
      </c>
      <c r="D20" s="182"/>
      <c r="E20" s="182"/>
      <c r="F20" s="182"/>
      <c r="G20" s="183"/>
      <c r="O20" s="172">
        <v>3</v>
      </c>
    </row>
    <row r="21" spans="1:104" x14ac:dyDescent="0.2">
      <c r="A21" s="179"/>
      <c r="B21" s="180"/>
      <c r="C21" s="181" t="s">
        <v>92</v>
      </c>
      <c r="D21" s="182"/>
      <c r="E21" s="182"/>
      <c r="F21" s="182"/>
      <c r="G21" s="183"/>
      <c r="O21" s="172">
        <v>3</v>
      </c>
    </row>
    <row r="22" spans="1:104" x14ac:dyDescent="0.2">
      <c r="A22" s="179"/>
      <c r="B22" s="180"/>
      <c r="C22" s="181" t="s">
        <v>93</v>
      </c>
      <c r="D22" s="182"/>
      <c r="E22" s="182"/>
      <c r="F22" s="182"/>
      <c r="G22" s="183"/>
      <c r="O22" s="172">
        <v>3</v>
      </c>
    </row>
    <row r="23" spans="1:104" x14ac:dyDescent="0.2">
      <c r="A23" s="179"/>
      <c r="B23" s="180"/>
      <c r="C23" s="181" t="s">
        <v>94</v>
      </c>
      <c r="D23" s="182"/>
      <c r="E23" s="182"/>
      <c r="F23" s="182"/>
      <c r="G23" s="183"/>
      <c r="O23" s="172">
        <v>3</v>
      </c>
    </row>
    <row r="24" spans="1:104" x14ac:dyDescent="0.2">
      <c r="A24" s="179"/>
      <c r="B24" s="180"/>
      <c r="C24" s="181" t="s">
        <v>95</v>
      </c>
      <c r="D24" s="182"/>
      <c r="E24" s="182"/>
      <c r="F24" s="182"/>
      <c r="G24" s="183"/>
      <c r="O24" s="172">
        <v>3</v>
      </c>
    </row>
    <row r="25" spans="1:104" x14ac:dyDescent="0.2">
      <c r="A25" s="179"/>
      <c r="B25" s="180"/>
      <c r="C25" s="181" t="s">
        <v>96</v>
      </c>
      <c r="D25" s="182"/>
      <c r="E25" s="182"/>
      <c r="F25" s="182"/>
      <c r="G25" s="183"/>
      <c r="O25" s="172">
        <v>3</v>
      </c>
    </row>
    <row r="26" spans="1:104" x14ac:dyDescent="0.2">
      <c r="A26" s="179"/>
      <c r="B26" s="180"/>
      <c r="C26" s="181" t="s">
        <v>97</v>
      </c>
      <c r="D26" s="182"/>
      <c r="E26" s="182"/>
      <c r="F26" s="182"/>
      <c r="G26" s="183"/>
      <c r="O26" s="172">
        <v>3</v>
      </c>
    </row>
    <row r="27" spans="1:104" x14ac:dyDescent="0.2">
      <c r="A27" s="179"/>
      <c r="B27" s="180"/>
      <c r="C27" s="181" t="s">
        <v>98</v>
      </c>
      <c r="D27" s="182"/>
      <c r="E27" s="182"/>
      <c r="F27" s="182"/>
      <c r="G27" s="183"/>
      <c r="O27" s="172">
        <v>3</v>
      </c>
    </row>
    <row r="28" spans="1:104" x14ac:dyDescent="0.2">
      <c r="A28" s="179"/>
      <c r="B28" s="180"/>
      <c r="C28" s="181" t="s">
        <v>99</v>
      </c>
      <c r="D28" s="182"/>
      <c r="E28" s="182"/>
      <c r="F28" s="182"/>
      <c r="G28" s="183"/>
      <c r="O28" s="172">
        <v>3</v>
      </c>
    </row>
    <row r="29" spans="1:104" x14ac:dyDescent="0.2">
      <c r="A29" s="179"/>
      <c r="B29" s="180"/>
      <c r="C29" s="181" t="s">
        <v>100</v>
      </c>
      <c r="D29" s="182"/>
      <c r="E29" s="182"/>
      <c r="F29" s="182"/>
      <c r="G29" s="183"/>
      <c r="O29" s="172">
        <v>3</v>
      </c>
    </row>
    <row r="30" spans="1:104" x14ac:dyDescent="0.2">
      <c r="A30" s="173">
        <v>6</v>
      </c>
      <c r="B30" s="174" t="s">
        <v>101</v>
      </c>
      <c r="C30" s="175" t="s">
        <v>102</v>
      </c>
      <c r="D30" s="176" t="s">
        <v>67</v>
      </c>
      <c r="E30" s="177">
        <v>1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6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 ht="22.5" x14ac:dyDescent="0.2">
      <c r="A31" s="173">
        <v>7</v>
      </c>
      <c r="B31" s="174" t="s">
        <v>103</v>
      </c>
      <c r="C31" s="175" t="s">
        <v>104</v>
      </c>
      <c r="D31" s="176" t="s">
        <v>67</v>
      </c>
      <c r="E31" s="177">
        <v>1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7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 x14ac:dyDescent="0.2">
      <c r="A32" s="173">
        <v>8</v>
      </c>
      <c r="B32" s="174" t="s">
        <v>105</v>
      </c>
      <c r="C32" s="175" t="s">
        <v>106</v>
      </c>
      <c r="D32" s="176" t="s">
        <v>67</v>
      </c>
      <c r="E32" s="177">
        <v>2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8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 ht="22.5" x14ac:dyDescent="0.2">
      <c r="A33" s="173">
        <v>9</v>
      </c>
      <c r="B33" s="174" t="s">
        <v>107</v>
      </c>
      <c r="C33" s="175" t="s">
        <v>108</v>
      </c>
      <c r="D33" s="176" t="s">
        <v>67</v>
      </c>
      <c r="E33" s="177">
        <v>1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9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ht="22.5" x14ac:dyDescent="0.2">
      <c r="A34" s="173">
        <v>10</v>
      </c>
      <c r="B34" s="174" t="s">
        <v>109</v>
      </c>
      <c r="C34" s="175" t="s">
        <v>110</v>
      </c>
      <c r="D34" s="176" t="s">
        <v>67</v>
      </c>
      <c r="E34" s="177">
        <v>1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10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ht="22.5" x14ac:dyDescent="0.2">
      <c r="A35" s="173">
        <v>11</v>
      </c>
      <c r="B35" s="174" t="s">
        <v>111</v>
      </c>
      <c r="C35" s="175" t="s">
        <v>112</v>
      </c>
      <c r="D35" s="176" t="s">
        <v>67</v>
      </c>
      <c r="E35" s="177">
        <v>1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11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 x14ac:dyDescent="0.2">
      <c r="A36" s="173">
        <v>12</v>
      </c>
      <c r="B36" s="174" t="s">
        <v>113</v>
      </c>
      <c r="C36" s="175" t="s">
        <v>114</v>
      </c>
      <c r="D36" s="176" t="s">
        <v>67</v>
      </c>
      <c r="E36" s="177">
        <v>3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12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73">
        <v>13</v>
      </c>
      <c r="B37" s="174" t="s">
        <v>115</v>
      </c>
      <c r="C37" s="175" t="s">
        <v>116</v>
      </c>
      <c r="D37" s="176" t="s">
        <v>67</v>
      </c>
      <c r="E37" s="177">
        <v>1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13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ht="22.5" x14ac:dyDescent="0.2">
      <c r="A38" s="173">
        <v>14</v>
      </c>
      <c r="B38" s="174" t="s">
        <v>117</v>
      </c>
      <c r="C38" s="175" t="s">
        <v>118</v>
      </c>
      <c r="D38" s="176" t="s">
        <v>67</v>
      </c>
      <c r="E38" s="177">
        <v>2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14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 ht="22.5" x14ac:dyDescent="0.2">
      <c r="A39" s="173">
        <v>15</v>
      </c>
      <c r="B39" s="174" t="s">
        <v>119</v>
      </c>
      <c r="C39" s="175" t="s">
        <v>120</v>
      </c>
      <c r="D39" s="176" t="s">
        <v>67</v>
      </c>
      <c r="E39" s="177">
        <v>2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15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ht="22.5" x14ac:dyDescent="0.2">
      <c r="A40" s="173">
        <v>16</v>
      </c>
      <c r="B40" s="174" t="s">
        <v>121</v>
      </c>
      <c r="C40" s="175" t="s">
        <v>122</v>
      </c>
      <c r="D40" s="176" t="s">
        <v>67</v>
      </c>
      <c r="E40" s="177">
        <v>1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16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ht="22.5" x14ac:dyDescent="0.2">
      <c r="A41" s="173">
        <v>17</v>
      </c>
      <c r="B41" s="174" t="s">
        <v>123</v>
      </c>
      <c r="C41" s="175" t="s">
        <v>124</v>
      </c>
      <c r="D41" s="176" t="s">
        <v>67</v>
      </c>
      <c r="E41" s="177">
        <v>4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17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</v>
      </c>
    </row>
    <row r="42" spans="1:104" ht="22.5" x14ac:dyDescent="0.2">
      <c r="A42" s="173">
        <v>18</v>
      </c>
      <c r="B42" s="174" t="s">
        <v>125</v>
      </c>
      <c r="C42" s="175" t="s">
        <v>126</v>
      </c>
      <c r="D42" s="176" t="s">
        <v>67</v>
      </c>
      <c r="E42" s="177">
        <v>1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18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 x14ac:dyDescent="0.2">
      <c r="A43" s="173">
        <v>19</v>
      </c>
      <c r="B43" s="174" t="s">
        <v>127</v>
      </c>
      <c r="C43" s="175" t="s">
        <v>128</v>
      </c>
      <c r="D43" s="176" t="s">
        <v>67</v>
      </c>
      <c r="E43" s="177">
        <v>1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19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 x14ac:dyDescent="0.2">
      <c r="A44" s="173">
        <v>20</v>
      </c>
      <c r="B44" s="174" t="s">
        <v>66</v>
      </c>
      <c r="C44" s="175" t="s">
        <v>129</v>
      </c>
      <c r="D44" s="176" t="s">
        <v>67</v>
      </c>
      <c r="E44" s="177">
        <v>1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20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</v>
      </c>
    </row>
    <row r="45" spans="1:104" x14ac:dyDescent="0.2">
      <c r="A45" s="173">
        <v>21</v>
      </c>
      <c r="B45" s="174" t="s">
        <v>130</v>
      </c>
      <c r="C45" s="175" t="s">
        <v>131</v>
      </c>
      <c r="D45" s="176" t="s">
        <v>67</v>
      </c>
      <c r="E45" s="177">
        <v>1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21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3">
        <v>22</v>
      </c>
      <c r="B46" s="174" t="s">
        <v>132</v>
      </c>
      <c r="C46" s="175" t="s">
        <v>133</v>
      </c>
      <c r="D46" s="176" t="s">
        <v>67</v>
      </c>
      <c r="E46" s="177">
        <v>1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22</v>
      </c>
      <c r="AZ46" s="139">
        <v>1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73">
        <v>23</v>
      </c>
      <c r="B47" s="174" t="s">
        <v>134</v>
      </c>
      <c r="C47" s="175" t="s">
        <v>135</v>
      </c>
      <c r="D47" s="176" t="s">
        <v>67</v>
      </c>
      <c r="E47" s="177">
        <v>1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23</v>
      </c>
      <c r="AZ47" s="139">
        <v>1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24</v>
      </c>
      <c r="B48" s="174" t="s">
        <v>136</v>
      </c>
      <c r="C48" s="175" t="s">
        <v>137</v>
      </c>
      <c r="D48" s="176" t="s">
        <v>67</v>
      </c>
      <c r="E48" s="177">
        <v>3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24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73">
        <v>25</v>
      </c>
      <c r="B49" s="174" t="s">
        <v>138</v>
      </c>
      <c r="C49" s="175" t="s">
        <v>139</v>
      </c>
      <c r="D49" s="176" t="s">
        <v>140</v>
      </c>
      <c r="E49" s="177">
        <v>1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25</v>
      </c>
      <c r="AZ49" s="139">
        <v>1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 ht="22.5" x14ac:dyDescent="0.2">
      <c r="A50" s="173">
        <v>26</v>
      </c>
      <c r="B50" s="174" t="s">
        <v>141</v>
      </c>
      <c r="C50" s="175" t="s">
        <v>142</v>
      </c>
      <c r="D50" s="176" t="s">
        <v>140</v>
      </c>
      <c r="E50" s="177">
        <v>40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26</v>
      </c>
      <c r="AZ50" s="139">
        <v>1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 ht="22.5" x14ac:dyDescent="0.2">
      <c r="A51" s="173">
        <v>27</v>
      </c>
      <c r="B51" s="174" t="s">
        <v>143</v>
      </c>
      <c r="C51" s="175" t="s">
        <v>144</v>
      </c>
      <c r="D51" s="176" t="s">
        <v>140</v>
      </c>
      <c r="E51" s="177">
        <v>45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27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ht="22.5" x14ac:dyDescent="0.2">
      <c r="A52" s="173">
        <v>28</v>
      </c>
      <c r="B52" s="174" t="s">
        <v>145</v>
      </c>
      <c r="C52" s="175" t="s">
        <v>146</v>
      </c>
      <c r="D52" s="176" t="s">
        <v>140</v>
      </c>
      <c r="E52" s="177">
        <v>31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28</v>
      </c>
      <c r="AZ52" s="139">
        <v>1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ht="22.5" x14ac:dyDescent="0.2">
      <c r="A53" s="173">
        <v>29</v>
      </c>
      <c r="B53" s="174" t="s">
        <v>147</v>
      </c>
      <c r="C53" s="175" t="s">
        <v>148</v>
      </c>
      <c r="D53" s="176" t="s">
        <v>67</v>
      </c>
      <c r="E53" s="177">
        <v>1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29</v>
      </c>
      <c r="AZ53" s="139">
        <v>1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 x14ac:dyDescent="0.2">
      <c r="A54" s="173">
        <v>30</v>
      </c>
      <c r="B54" s="174" t="s">
        <v>149</v>
      </c>
      <c r="C54" s="175" t="s">
        <v>150</v>
      </c>
      <c r="D54" s="176" t="s">
        <v>67</v>
      </c>
      <c r="E54" s="177">
        <v>25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30</v>
      </c>
      <c r="AZ54" s="139">
        <v>1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0</v>
      </c>
    </row>
    <row r="55" spans="1:104" x14ac:dyDescent="0.2">
      <c r="A55" s="173">
        <v>31</v>
      </c>
      <c r="B55" s="174" t="s">
        <v>151</v>
      </c>
      <c r="C55" s="175" t="s">
        <v>152</v>
      </c>
      <c r="D55" s="176" t="s">
        <v>153</v>
      </c>
      <c r="E55" s="177">
        <v>195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31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0</v>
      </c>
    </row>
    <row r="56" spans="1:104" x14ac:dyDescent="0.2">
      <c r="A56" s="173">
        <v>32</v>
      </c>
      <c r="B56" s="174" t="s">
        <v>154</v>
      </c>
      <c r="C56" s="175" t="s">
        <v>155</v>
      </c>
      <c r="D56" s="176" t="s">
        <v>153</v>
      </c>
      <c r="E56" s="177">
        <v>220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32</v>
      </c>
      <c r="AZ56" s="139">
        <v>1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0</v>
      </c>
    </row>
    <row r="57" spans="1:104" ht="22.5" x14ac:dyDescent="0.2">
      <c r="A57" s="173">
        <v>33</v>
      </c>
      <c r="B57" s="174" t="s">
        <v>156</v>
      </c>
      <c r="C57" s="175" t="s">
        <v>157</v>
      </c>
      <c r="D57" s="176" t="s">
        <v>67</v>
      </c>
      <c r="E57" s="177">
        <v>2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33</v>
      </c>
      <c r="AZ57" s="139">
        <v>1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0</v>
      </c>
    </row>
    <row r="58" spans="1:104" x14ac:dyDescent="0.2">
      <c r="A58" s="179"/>
      <c r="B58" s="180"/>
      <c r="C58" s="181" t="s">
        <v>158</v>
      </c>
      <c r="D58" s="182"/>
      <c r="E58" s="182"/>
      <c r="F58" s="182"/>
      <c r="G58" s="183"/>
      <c r="O58" s="172">
        <v>3</v>
      </c>
    </row>
    <row r="59" spans="1:104" x14ac:dyDescent="0.2">
      <c r="A59" s="179"/>
      <c r="B59" s="180"/>
      <c r="C59" s="181" t="s">
        <v>159</v>
      </c>
      <c r="D59" s="182"/>
      <c r="E59" s="182"/>
      <c r="F59" s="182"/>
      <c r="G59" s="183"/>
      <c r="O59" s="172">
        <v>3</v>
      </c>
    </row>
    <row r="60" spans="1:104" ht="22.5" x14ac:dyDescent="0.2">
      <c r="A60" s="173">
        <v>34</v>
      </c>
      <c r="B60" s="174" t="s">
        <v>160</v>
      </c>
      <c r="C60" s="175" t="s">
        <v>161</v>
      </c>
      <c r="D60" s="176" t="s">
        <v>67</v>
      </c>
      <c r="E60" s="177">
        <v>1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34</v>
      </c>
      <c r="AZ60" s="139">
        <v>1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0</v>
      </c>
    </row>
    <row r="61" spans="1:104" x14ac:dyDescent="0.2">
      <c r="A61" s="179"/>
      <c r="B61" s="180"/>
      <c r="C61" s="181" t="s">
        <v>158</v>
      </c>
      <c r="D61" s="182"/>
      <c r="E61" s="182"/>
      <c r="F61" s="182"/>
      <c r="G61" s="183"/>
      <c r="O61" s="172">
        <v>3</v>
      </c>
    </row>
    <row r="62" spans="1:104" x14ac:dyDescent="0.2">
      <c r="A62" s="179"/>
      <c r="B62" s="180"/>
      <c r="C62" s="181" t="s">
        <v>159</v>
      </c>
      <c r="D62" s="182"/>
      <c r="E62" s="182"/>
      <c r="F62" s="182"/>
      <c r="G62" s="183"/>
      <c r="O62" s="172">
        <v>3</v>
      </c>
    </row>
    <row r="63" spans="1:104" ht="22.5" x14ac:dyDescent="0.2">
      <c r="A63" s="173">
        <v>35</v>
      </c>
      <c r="B63" s="174" t="s">
        <v>162</v>
      </c>
      <c r="C63" s="175" t="s">
        <v>163</v>
      </c>
      <c r="D63" s="176" t="s">
        <v>67</v>
      </c>
      <c r="E63" s="177">
        <v>1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35</v>
      </c>
      <c r="AZ63" s="139">
        <v>1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0</v>
      </c>
    </row>
    <row r="64" spans="1:104" x14ac:dyDescent="0.2">
      <c r="A64" s="179"/>
      <c r="B64" s="180"/>
      <c r="C64" s="181" t="s">
        <v>158</v>
      </c>
      <c r="D64" s="182"/>
      <c r="E64" s="182"/>
      <c r="F64" s="182"/>
      <c r="G64" s="183"/>
      <c r="O64" s="172">
        <v>3</v>
      </c>
    </row>
    <row r="65" spans="1:104" x14ac:dyDescent="0.2">
      <c r="A65" s="179"/>
      <c r="B65" s="180"/>
      <c r="C65" s="181" t="s">
        <v>159</v>
      </c>
      <c r="D65" s="182"/>
      <c r="E65" s="182"/>
      <c r="F65" s="182"/>
      <c r="G65" s="183"/>
      <c r="O65" s="172">
        <v>3</v>
      </c>
    </row>
    <row r="66" spans="1:104" ht="22.5" x14ac:dyDescent="0.2">
      <c r="A66" s="173">
        <v>36</v>
      </c>
      <c r="B66" s="174" t="s">
        <v>164</v>
      </c>
      <c r="C66" s="175" t="s">
        <v>165</v>
      </c>
      <c r="D66" s="176" t="s">
        <v>67</v>
      </c>
      <c r="E66" s="177">
        <v>3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36</v>
      </c>
      <c r="AZ66" s="139">
        <v>1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0</v>
      </c>
    </row>
    <row r="67" spans="1:104" x14ac:dyDescent="0.2">
      <c r="A67" s="179"/>
      <c r="B67" s="180"/>
      <c r="C67" s="181" t="s">
        <v>158</v>
      </c>
      <c r="D67" s="182"/>
      <c r="E67" s="182"/>
      <c r="F67" s="182"/>
      <c r="G67" s="183"/>
      <c r="O67" s="172">
        <v>3</v>
      </c>
    </row>
    <row r="68" spans="1:104" x14ac:dyDescent="0.2">
      <c r="A68" s="179"/>
      <c r="B68" s="180"/>
      <c r="C68" s="181" t="s">
        <v>159</v>
      </c>
      <c r="D68" s="182"/>
      <c r="E68" s="182"/>
      <c r="F68" s="182"/>
      <c r="G68" s="183"/>
      <c r="O68" s="172">
        <v>3</v>
      </c>
    </row>
    <row r="69" spans="1:104" ht="22.5" x14ac:dyDescent="0.2">
      <c r="A69" s="173">
        <v>37</v>
      </c>
      <c r="B69" s="174" t="s">
        <v>166</v>
      </c>
      <c r="C69" s="175" t="s">
        <v>167</v>
      </c>
      <c r="D69" s="176" t="s">
        <v>67</v>
      </c>
      <c r="E69" s="177">
        <v>1</v>
      </c>
      <c r="F69" s="177">
        <v>0</v>
      </c>
      <c r="G69" s="178">
        <f>E69*F69</f>
        <v>0</v>
      </c>
      <c r="O69" s="172">
        <v>2</v>
      </c>
      <c r="AA69" s="139">
        <v>12</v>
      </c>
      <c r="AB69" s="139">
        <v>0</v>
      </c>
      <c r="AC69" s="139">
        <v>37</v>
      </c>
      <c r="AZ69" s="139">
        <v>1</v>
      </c>
      <c r="BA69" s="139">
        <f>IF(AZ69=1,G69,0)</f>
        <v>0</v>
      </c>
      <c r="BB69" s="139">
        <f>IF(AZ69=2,G69,0)</f>
        <v>0</v>
      </c>
      <c r="BC69" s="139">
        <f>IF(AZ69=3,G69,0)</f>
        <v>0</v>
      </c>
      <c r="BD69" s="139">
        <f>IF(AZ69=4,G69,0)</f>
        <v>0</v>
      </c>
      <c r="BE69" s="139">
        <f>IF(AZ69=5,G69,0)</f>
        <v>0</v>
      </c>
      <c r="CZ69" s="139">
        <v>0</v>
      </c>
    </row>
    <row r="70" spans="1:104" x14ac:dyDescent="0.2">
      <c r="A70" s="179"/>
      <c r="B70" s="180"/>
      <c r="C70" s="181" t="s">
        <v>158</v>
      </c>
      <c r="D70" s="182"/>
      <c r="E70" s="182"/>
      <c r="F70" s="182"/>
      <c r="G70" s="183"/>
      <c r="O70" s="172">
        <v>3</v>
      </c>
    </row>
    <row r="71" spans="1:104" x14ac:dyDescent="0.2">
      <c r="A71" s="179"/>
      <c r="B71" s="180"/>
      <c r="C71" s="181" t="s">
        <v>159</v>
      </c>
      <c r="D71" s="182"/>
      <c r="E71" s="182"/>
      <c r="F71" s="182"/>
      <c r="G71" s="183"/>
      <c r="O71" s="172">
        <v>3</v>
      </c>
    </row>
    <row r="72" spans="1:104" x14ac:dyDescent="0.2">
      <c r="A72" s="173">
        <v>38</v>
      </c>
      <c r="B72" s="174" t="s">
        <v>168</v>
      </c>
      <c r="C72" s="175" t="s">
        <v>169</v>
      </c>
      <c r="D72" s="176" t="s">
        <v>67</v>
      </c>
      <c r="E72" s="177">
        <v>8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0</v>
      </c>
      <c r="AC72" s="139">
        <v>38</v>
      </c>
      <c r="AZ72" s="139">
        <v>1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0</v>
      </c>
    </row>
    <row r="73" spans="1:104" x14ac:dyDescent="0.2">
      <c r="A73" s="173">
        <v>39</v>
      </c>
      <c r="B73" s="174" t="s">
        <v>170</v>
      </c>
      <c r="C73" s="175" t="s">
        <v>171</v>
      </c>
      <c r="D73" s="176" t="s">
        <v>67</v>
      </c>
      <c r="E73" s="177">
        <v>1</v>
      </c>
      <c r="F73" s="177">
        <v>0</v>
      </c>
      <c r="G73" s="178">
        <f>E73*F73</f>
        <v>0</v>
      </c>
      <c r="O73" s="172">
        <v>2</v>
      </c>
      <c r="AA73" s="139">
        <v>12</v>
      </c>
      <c r="AB73" s="139">
        <v>0</v>
      </c>
      <c r="AC73" s="139">
        <v>39</v>
      </c>
      <c r="AZ73" s="139">
        <v>1</v>
      </c>
      <c r="BA73" s="139">
        <f>IF(AZ73=1,G73,0)</f>
        <v>0</v>
      </c>
      <c r="BB73" s="139">
        <f>IF(AZ73=2,G73,0)</f>
        <v>0</v>
      </c>
      <c r="BC73" s="139">
        <f>IF(AZ73=3,G73,0)</f>
        <v>0</v>
      </c>
      <c r="BD73" s="139">
        <f>IF(AZ73=4,G73,0)</f>
        <v>0</v>
      </c>
      <c r="BE73" s="139">
        <f>IF(AZ73=5,G73,0)</f>
        <v>0</v>
      </c>
      <c r="CZ73" s="139">
        <v>0</v>
      </c>
    </row>
    <row r="74" spans="1:104" x14ac:dyDescent="0.2">
      <c r="A74" s="173">
        <v>40</v>
      </c>
      <c r="B74" s="174" t="s">
        <v>172</v>
      </c>
      <c r="C74" s="175" t="s">
        <v>173</v>
      </c>
      <c r="D74" s="176" t="s">
        <v>174</v>
      </c>
      <c r="E74" s="177">
        <v>40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40</v>
      </c>
      <c r="AZ74" s="139">
        <v>1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0</v>
      </c>
    </row>
    <row r="75" spans="1:104" x14ac:dyDescent="0.2">
      <c r="A75" s="173">
        <v>41</v>
      </c>
      <c r="B75" s="174" t="s">
        <v>175</v>
      </c>
      <c r="C75" s="175" t="s">
        <v>176</v>
      </c>
      <c r="D75" s="176" t="s">
        <v>67</v>
      </c>
      <c r="E75" s="177">
        <v>1</v>
      </c>
      <c r="F75" s="177">
        <v>0</v>
      </c>
      <c r="G75" s="178">
        <f>E75*F75</f>
        <v>0</v>
      </c>
      <c r="O75" s="172">
        <v>2</v>
      </c>
      <c r="AA75" s="139">
        <v>12</v>
      </c>
      <c r="AB75" s="139">
        <v>0</v>
      </c>
      <c r="AC75" s="139">
        <v>41</v>
      </c>
      <c r="AZ75" s="139">
        <v>1</v>
      </c>
      <c r="BA75" s="139">
        <f>IF(AZ75=1,G75,0)</f>
        <v>0</v>
      </c>
      <c r="BB75" s="139">
        <f>IF(AZ75=2,G75,0)</f>
        <v>0</v>
      </c>
      <c r="BC75" s="139">
        <f>IF(AZ75=3,G75,0)</f>
        <v>0</v>
      </c>
      <c r="BD75" s="139">
        <f>IF(AZ75=4,G75,0)</f>
        <v>0</v>
      </c>
      <c r="BE75" s="139">
        <f>IF(AZ75=5,G75,0)</f>
        <v>0</v>
      </c>
      <c r="CZ75" s="139">
        <v>0</v>
      </c>
    </row>
    <row r="76" spans="1:104" x14ac:dyDescent="0.2">
      <c r="A76" s="173">
        <v>42</v>
      </c>
      <c r="B76" s="174" t="s">
        <v>177</v>
      </c>
      <c r="C76" s="175" t="s">
        <v>178</v>
      </c>
      <c r="D76" s="176" t="s">
        <v>179</v>
      </c>
      <c r="E76" s="177">
        <v>10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0</v>
      </c>
      <c r="AC76" s="139">
        <v>42</v>
      </c>
      <c r="AZ76" s="139">
        <v>1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0</v>
      </c>
    </row>
    <row r="77" spans="1:104" x14ac:dyDescent="0.2">
      <c r="A77" s="173">
        <v>43</v>
      </c>
      <c r="B77" s="174" t="s">
        <v>180</v>
      </c>
      <c r="C77" s="175" t="s">
        <v>181</v>
      </c>
      <c r="D77" s="176" t="s">
        <v>179</v>
      </c>
      <c r="E77" s="177">
        <v>10</v>
      </c>
      <c r="F77" s="177">
        <v>0</v>
      </c>
      <c r="G77" s="178">
        <f>E77*F77</f>
        <v>0</v>
      </c>
      <c r="O77" s="172">
        <v>2</v>
      </c>
      <c r="AA77" s="139">
        <v>12</v>
      </c>
      <c r="AB77" s="139">
        <v>0</v>
      </c>
      <c r="AC77" s="139">
        <v>43</v>
      </c>
      <c r="AZ77" s="139">
        <v>1</v>
      </c>
      <c r="BA77" s="139">
        <f>IF(AZ77=1,G77,0)</f>
        <v>0</v>
      </c>
      <c r="BB77" s="139">
        <f>IF(AZ77=2,G77,0)</f>
        <v>0</v>
      </c>
      <c r="BC77" s="139">
        <f>IF(AZ77=3,G77,0)</f>
        <v>0</v>
      </c>
      <c r="BD77" s="139">
        <f>IF(AZ77=4,G77,0)</f>
        <v>0</v>
      </c>
      <c r="BE77" s="139">
        <f>IF(AZ77=5,G77,0)</f>
        <v>0</v>
      </c>
      <c r="CZ77" s="139">
        <v>0</v>
      </c>
    </row>
    <row r="78" spans="1:104" x14ac:dyDescent="0.2">
      <c r="A78" s="184"/>
      <c r="B78" s="185" t="s">
        <v>68</v>
      </c>
      <c r="C78" s="186" t="str">
        <f>CONCATENATE(B15," ",C15)</f>
        <v>VZT1 Zařízení VZT 1</v>
      </c>
      <c r="D78" s="184"/>
      <c r="E78" s="187"/>
      <c r="F78" s="187"/>
      <c r="G78" s="188">
        <f>SUM(G15:G77)</f>
        <v>0</v>
      </c>
      <c r="O78" s="172">
        <v>4</v>
      </c>
      <c r="BA78" s="189">
        <f>SUM(BA15:BA77)</f>
        <v>0</v>
      </c>
      <c r="BB78" s="189">
        <f>SUM(BB15:BB77)</f>
        <v>0</v>
      </c>
      <c r="BC78" s="189">
        <f>SUM(BC15:BC77)</f>
        <v>0</v>
      </c>
      <c r="BD78" s="189">
        <f>SUM(BD15:BD77)</f>
        <v>0</v>
      </c>
      <c r="BE78" s="189">
        <f>SUM(BE15:BE77)</f>
        <v>0</v>
      </c>
    </row>
    <row r="79" spans="1:104" x14ac:dyDescent="0.2">
      <c r="A79" s="165" t="s">
        <v>65</v>
      </c>
      <c r="B79" s="166" t="s">
        <v>182</v>
      </c>
      <c r="C79" s="167" t="s">
        <v>183</v>
      </c>
      <c r="D79" s="168"/>
      <c r="E79" s="169"/>
      <c r="F79" s="169"/>
      <c r="G79" s="170"/>
      <c r="H79" s="171"/>
      <c r="I79" s="171"/>
      <c r="O79" s="172">
        <v>1</v>
      </c>
    </row>
    <row r="80" spans="1:104" ht="22.5" x14ac:dyDescent="0.2">
      <c r="A80" s="173">
        <v>44</v>
      </c>
      <c r="B80" s="174" t="s">
        <v>184</v>
      </c>
      <c r="C80" s="175" t="s">
        <v>185</v>
      </c>
      <c r="D80" s="176" t="s">
        <v>67</v>
      </c>
      <c r="E80" s="177">
        <v>1</v>
      </c>
      <c r="F80" s="177">
        <v>0</v>
      </c>
      <c r="G80" s="178">
        <f>E80*F80</f>
        <v>0</v>
      </c>
      <c r="O80" s="172">
        <v>2</v>
      </c>
      <c r="AA80" s="139">
        <v>12</v>
      </c>
      <c r="AB80" s="139">
        <v>0</v>
      </c>
      <c r="AC80" s="139">
        <v>44</v>
      </c>
      <c r="AZ80" s="139">
        <v>1</v>
      </c>
      <c r="BA80" s="139">
        <f>IF(AZ80=1,G80,0)</f>
        <v>0</v>
      </c>
      <c r="BB80" s="139">
        <f>IF(AZ80=2,G80,0)</f>
        <v>0</v>
      </c>
      <c r="BC80" s="139">
        <f>IF(AZ80=3,G80,0)</f>
        <v>0</v>
      </c>
      <c r="BD80" s="139">
        <f>IF(AZ80=4,G80,0)</f>
        <v>0</v>
      </c>
      <c r="BE80" s="139">
        <f>IF(AZ80=5,G80,0)</f>
        <v>0</v>
      </c>
      <c r="CZ80" s="139">
        <v>0</v>
      </c>
    </row>
    <row r="81" spans="1:104" ht="22.5" x14ac:dyDescent="0.2">
      <c r="A81" s="173">
        <v>45</v>
      </c>
      <c r="B81" s="174" t="s">
        <v>186</v>
      </c>
      <c r="C81" s="175" t="s">
        <v>187</v>
      </c>
      <c r="D81" s="176" t="s">
        <v>67</v>
      </c>
      <c r="E81" s="177">
        <v>1</v>
      </c>
      <c r="F81" s="177">
        <v>0</v>
      </c>
      <c r="G81" s="178">
        <f>E81*F81</f>
        <v>0</v>
      </c>
      <c r="O81" s="172">
        <v>2</v>
      </c>
      <c r="AA81" s="139">
        <v>12</v>
      </c>
      <c r="AB81" s="139">
        <v>0</v>
      </c>
      <c r="AC81" s="139">
        <v>45</v>
      </c>
      <c r="AZ81" s="139">
        <v>1</v>
      </c>
      <c r="BA81" s="139">
        <f>IF(AZ81=1,G81,0)</f>
        <v>0</v>
      </c>
      <c r="BB81" s="139">
        <f>IF(AZ81=2,G81,0)</f>
        <v>0</v>
      </c>
      <c r="BC81" s="139">
        <f>IF(AZ81=3,G81,0)</f>
        <v>0</v>
      </c>
      <c r="BD81" s="139">
        <f>IF(AZ81=4,G81,0)</f>
        <v>0</v>
      </c>
      <c r="BE81" s="139">
        <f>IF(AZ81=5,G81,0)</f>
        <v>0</v>
      </c>
      <c r="CZ81" s="139">
        <v>0</v>
      </c>
    </row>
    <row r="82" spans="1:104" x14ac:dyDescent="0.2">
      <c r="A82" s="173">
        <v>46</v>
      </c>
      <c r="B82" s="174" t="s">
        <v>188</v>
      </c>
      <c r="C82" s="175" t="s">
        <v>189</v>
      </c>
      <c r="D82" s="176" t="s">
        <v>67</v>
      </c>
      <c r="E82" s="177">
        <v>2</v>
      </c>
      <c r="F82" s="177">
        <v>0</v>
      </c>
      <c r="G82" s="178">
        <f>E82*F82</f>
        <v>0</v>
      </c>
      <c r="O82" s="172">
        <v>2</v>
      </c>
      <c r="AA82" s="139">
        <v>12</v>
      </c>
      <c r="AB82" s="139">
        <v>0</v>
      </c>
      <c r="AC82" s="139">
        <v>46</v>
      </c>
      <c r="AZ82" s="139">
        <v>1</v>
      </c>
      <c r="BA82" s="139">
        <f>IF(AZ82=1,G82,0)</f>
        <v>0</v>
      </c>
      <c r="BB82" s="139">
        <f>IF(AZ82=2,G82,0)</f>
        <v>0</v>
      </c>
      <c r="BC82" s="139">
        <f>IF(AZ82=3,G82,0)</f>
        <v>0</v>
      </c>
      <c r="BD82" s="139">
        <f>IF(AZ82=4,G82,0)</f>
        <v>0</v>
      </c>
      <c r="BE82" s="139">
        <f>IF(AZ82=5,G82,0)</f>
        <v>0</v>
      </c>
      <c r="CZ82" s="139">
        <v>0</v>
      </c>
    </row>
    <row r="83" spans="1:104" x14ac:dyDescent="0.2">
      <c r="A83" s="173">
        <v>47</v>
      </c>
      <c r="B83" s="174" t="s">
        <v>190</v>
      </c>
      <c r="C83" s="175" t="s">
        <v>191</v>
      </c>
      <c r="D83" s="176" t="s">
        <v>67</v>
      </c>
      <c r="E83" s="177">
        <v>2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0</v>
      </c>
      <c r="AC83" s="139">
        <v>47</v>
      </c>
      <c r="AZ83" s="139">
        <v>1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0</v>
      </c>
    </row>
    <row r="84" spans="1:104" x14ac:dyDescent="0.2">
      <c r="A84" s="173">
        <v>48</v>
      </c>
      <c r="B84" s="174" t="s">
        <v>192</v>
      </c>
      <c r="C84" s="175" t="s">
        <v>193</v>
      </c>
      <c r="D84" s="176" t="s">
        <v>67</v>
      </c>
      <c r="E84" s="177">
        <v>2</v>
      </c>
      <c r="F84" s="177">
        <v>0</v>
      </c>
      <c r="G84" s="178">
        <f>E84*F84</f>
        <v>0</v>
      </c>
      <c r="O84" s="172">
        <v>2</v>
      </c>
      <c r="AA84" s="139">
        <v>12</v>
      </c>
      <c r="AB84" s="139">
        <v>0</v>
      </c>
      <c r="AC84" s="139">
        <v>48</v>
      </c>
      <c r="AZ84" s="139">
        <v>1</v>
      </c>
      <c r="BA84" s="139">
        <f>IF(AZ84=1,G84,0)</f>
        <v>0</v>
      </c>
      <c r="BB84" s="139">
        <f>IF(AZ84=2,G84,0)</f>
        <v>0</v>
      </c>
      <c r="BC84" s="139">
        <f>IF(AZ84=3,G84,0)</f>
        <v>0</v>
      </c>
      <c r="BD84" s="139">
        <f>IF(AZ84=4,G84,0)</f>
        <v>0</v>
      </c>
      <c r="BE84" s="139">
        <f>IF(AZ84=5,G84,0)</f>
        <v>0</v>
      </c>
      <c r="CZ84" s="139">
        <v>0</v>
      </c>
    </row>
    <row r="85" spans="1:104" x14ac:dyDescent="0.2">
      <c r="A85" s="173">
        <v>49</v>
      </c>
      <c r="B85" s="174" t="s">
        <v>194</v>
      </c>
      <c r="C85" s="175" t="s">
        <v>195</v>
      </c>
      <c r="D85" s="176" t="s">
        <v>67</v>
      </c>
      <c r="E85" s="177">
        <v>1</v>
      </c>
      <c r="F85" s="177">
        <v>0</v>
      </c>
      <c r="G85" s="178">
        <f>E85*F85</f>
        <v>0</v>
      </c>
      <c r="O85" s="172">
        <v>2</v>
      </c>
      <c r="AA85" s="139">
        <v>12</v>
      </c>
      <c r="AB85" s="139">
        <v>0</v>
      </c>
      <c r="AC85" s="139">
        <v>49</v>
      </c>
      <c r="AZ85" s="139">
        <v>1</v>
      </c>
      <c r="BA85" s="139">
        <f>IF(AZ85=1,G85,0)</f>
        <v>0</v>
      </c>
      <c r="BB85" s="139">
        <f>IF(AZ85=2,G85,0)</f>
        <v>0</v>
      </c>
      <c r="BC85" s="139">
        <f>IF(AZ85=3,G85,0)</f>
        <v>0</v>
      </c>
      <c r="BD85" s="139">
        <f>IF(AZ85=4,G85,0)</f>
        <v>0</v>
      </c>
      <c r="BE85" s="139">
        <f>IF(AZ85=5,G85,0)</f>
        <v>0</v>
      </c>
      <c r="CZ85" s="139">
        <v>0</v>
      </c>
    </row>
    <row r="86" spans="1:104" ht="22.5" x14ac:dyDescent="0.2">
      <c r="A86" s="173">
        <v>50</v>
      </c>
      <c r="B86" s="174" t="s">
        <v>196</v>
      </c>
      <c r="C86" s="175" t="s">
        <v>197</v>
      </c>
      <c r="D86" s="176" t="s">
        <v>67</v>
      </c>
      <c r="E86" s="177">
        <v>6</v>
      </c>
      <c r="F86" s="177">
        <v>0</v>
      </c>
      <c r="G86" s="178">
        <f>E86*F86</f>
        <v>0</v>
      </c>
      <c r="O86" s="172">
        <v>2</v>
      </c>
      <c r="AA86" s="139">
        <v>12</v>
      </c>
      <c r="AB86" s="139">
        <v>0</v>
      </c>
      <c r="AC86" s="139">
        <v>50</v>
      </c>
      <c r="AZ86" s="139">
        <v>1</v>
      </c>
      <c r="BA86" s="139">
        <f>IF(AZ86=1,G86,0)</f>
        <v>0</v>
      </c>
      <c r="BB86" s="139">
        <f>IF(AZ86=2,G86,0)</f>
        <v>0</v>
      </c>
      <c r="BC86" s="139">
        <f>IF(AZ86=3,G86,0)</f>
        <v>0</v>
      </c>
      <c r="BD86" s="139">
        <f>IF(AZ86=4,G86,0)</f>
        <v>0</v>
      </c>
      <c r="BE86" s="139">
        <f>IF(AZ86=5,G86,0)</f>
        <v>0</v>
      </c>
      <c r="CZ86" s="139">
        <v>0</v>
      </c>
    </row>
    <row r="87" spans="1:104" x14ac:dyDescent="0.2">
      <c r="A87" s="173">
        <v>51</v>
      </c>
      <c r="B87" s="174" t="s">
        <v>198</v>
      </c>
      <c r="C87" s="175" t="s">
        <v>199</v>
      </c>
      <c r="D87" s="176" t="s">
        <v>140</v>
      </c>
      <c r="E87" s="177">
        <v>12</v>
      </c>
      <c r="F87" s="177">
        <v>0</v>
      </c>
      <c r="G87" s="178">
        <f>E87*F87</f>
        <v>0</v>
      </c>
      <c r="O87" s="172">
        <v>2</v>
      </c>
      <c r="AA87" s="139">
        <v>12</v>
      </c>
      <c r="AB87" s="139">
        <v>0</v>
      </c>
      <c r="AC87" s="139">
        <v>51</v>
      </c>
      <c r="AZ87" s="139">
        <v>1</v>
      </c>
      <c r="BA87" s="139">
        <f>IF(AZ87=1,G87,0)</f>
        <v>0</v>
      </c>
      <c r="BB87" s="139">
        <f>IF(AZ87=2,G87,0)</f>
        <v>0</v>
      </c>
      <c r="BC87" s="139">
        <f>IF(AZ87=3,G87,0)</f>
        <v>0</v>
      </c>
      <c r="BD87" s="139">
        <f>IF(AZ87=4,G87,0)</f>
        <v>0</v>
      </c>
      <c r="BE87" s="139">
        <f>IF(AZ87=5,G87,0)</f>
        <v>0</v>
      </c>
      <c r="CZ87" s="139">
        <v>0</v>
      </c>
    </row>
    <row r="88" spans="1:104" x14ac:dyDescent="0.2">
      <c r="A88" s="173">
        <v>52</v>
      </c>
      <c r="B88" s="174" t="s">
        <v>200</v>
      </c>
      <c r="C88" s="175" t="s">
        <v>201</v>
      </c>
      <c r="D88" s="176" t="s">
        <v>140</v>
      </c>
      <c r="E88" s="177">
        <v>6</v>
      </c>
      <c r="F88" s="177">
        <v>0</v>
      </c>
      <c r="G88" s="178">
        <f>E88*F88</f>
        <v>0</v>
      </c>
      <c r="O88" s="172">
        <v>2</v>
      </c>
      <c r="AA88" s="139">
        <v>12</v>
      </c>
      <c r="AB88" s="139">
        <v>0</v>
      </c>
      <c r="AC88" s="139">
        <v>52</v>
      </c>
      <c r="AZ88" s="139">
        <v>1</v>
      </c>
      <c r="BA88" s="139">
        <f>IF(AZ88=1,G88,0)</f>
        <v>0</v>
      </c>
      <c r="BB88" s="139">
        <f>IF(AZ88=2,G88,0)</f>
        <v>0</v>
      </c>
      <c r="BC88" s="139">
        <f>IF(AZ88=3,G88,0)</f>
        <v>0</v>
      </c>
      <c r="BD88" s="139">
        <f>IF(AZ88=4,G88,0)</f>
        <v>0</v>
      </c>
      <c r="BE88" s="139">
        <f>IF(AZ88=5,G88,0)</f>
        <v>0</v>
      </c>
      <c r="CZ88" s="139">
        <v>0</v>
      </c>
    </row>
    <row r="89" spans="1:104" x14ac:dyDescent="0.2">
      <c r="A89" s="173">
        <v>53</v>
      </c>
      <c r="B89" s="174" t="s">
        <v>202</v>
      </c>
      <c r="C89" s="175" t="s">
        <v>203</v>
      </c>
      <c r="D89" s="176" t="s">
        <v>140</v>
      </c>
      <c r="E89" s="177">
        <v>13</v>
      </c>
      <c r="F89" s="177">
        <v>0</v>
      </c>
      <c r="G89" s="178">
        <f>E89*F89</f>
        <v>0</v>
      </c>
      <c r="O89" s="172">
        <v>2</v>
      </c>
      <c r="AA89" s="139">
        <v>12</v>
      </c>
      <c r="AB89" s="139">
        <v>0</v>
      </c>
      <c r="AC89" s="139">
        <v>53</v>
      </c>
      <c r="AZ89" s="139">
        <v>1</v>
      </c>
      <c r="BA89" s="139">
        <f>IF(AZ89=1,G89,0)</f>
        <v>0</v>
      </c>
      <c r="BB89" s="139">
        <f>IF(AZ89=2,G89,0)</f>
        <v>0</v>
      </c>
      <c r="BC89" s="139">
        <f>IF(AZ89=3,G89,0)</f>
        <v>0</v>
      </c>
      <c r="BD89" s="139">
        <f>IF(AZ89=4,G89,0)</f>
        <v>0</v>
      </c>
      <c r="BE89" s="139">
        <f>IF(AZ89=5,G89,0)</f>
        <v>0</v>
      </c>
      <c r="CZ89" s="139">
        <v>0</v>
      </c>
    </row>
    <row r="90" spans="1:104" x14ac:dyDescent="0.2">
      <c r="A90" s="173">
        <v>54</v>
      </c>
      <c r="B90" s="174" t="s">
        <v>204</v>
      </c>
      <c r="C90" s="175" t="s">
        <v>150</v>
      </c>
      <c r="D90" s="176" t="s">
        <v>153</v>
      </c>
      <c r="E90" s="177">
        <v>10</v>
      </c>
      <c r="F90" s="177">
        <v>0</v>
      </c>
      <c r="G90" s="178">
        <f>E90*F90</f>
        <v>0</v>
      </c>
      <c r="O90" s="172">
        <v>2</v>
      </c>
      <c r="AA90" s="139">
        <v>12</v>
      </c>
      <c r="AB90" s="139">
        <v>0</v>
      </c>
      <c r="AC90" s="139">
        <v>54</v>
      </c>
      <c r="AZ90" s="139">
        <v>1</v>
      </c>
      <c r="BA90" s="139">
        <f>IF(AZ90=1,G90,0)</f>
        <v>0</v>
      </c>
      <c r="BB90" s="139">
        <f>IF(AZ90=2,G90,0)</f>
        <v>0</v>
      </c>
      <c r="BC90" s="139">
        <f>IF(AZ90=3,G90,0)</f>
        <v>0</v>
      </c>
      <c r="BD90" s="139">
        <f>IF(AZ90=4,G90,0)</f>
        <v>0</v>
      </c>
      <c r="BE90" s="139">
        <f>IF(AZ90=5,G90,0)</f>
        <v>0</v>
      </c>
      <c r="CZ90" s="139">
        <v>0</v>
      </c>
    </row>
    <row r="91" spans="1:104" x14ac:dyDescent="0.2">
      <c r="A91" s="173">
        <v>55</v>
      </c>
      <c r="B91" s="174" t="s">
        <v>205</v>
      </c>
      <c r="C91" s="175" t="s">
        <v>155</v>
      </c>
      <c r="D91" s="176" t="s">
        <v>153</v>
      </c>
      <c r="E91" s="177">
        <v>10</v>
      </c>
      <c r="F91" s="177">
        <v>0</v>
      </c>
      <c r="G91" s="178">
        <f>E91*F91</f>
        <v>0</v>
      </c>
      <c r="O91" s="172">
        <v>2</v>
      </c>
      <c r="AA91" s="139">
        <v>12</v>
      </c>
      <c r="AB91" s="139">
        <v>0</v>
      </c>
      <c r="AC91" s="139">
        <v>55</v>
      </c>
      <c r="AZ91" s="139">
        <v>1</v>
      </c>
      <c r="BA91" s="139">
        <f>IF(AZ91=1,G91,0)</f>
        <v>0</v>
      </c>
      <c r="BB91" s="139">
        <f>IF(AZ91=2,G91,0)</f>
        <v>0</v>
      </c>
      <c r="BC91" s="139">
        <f>IF(AZ91=3,G91,0)</f>
        <v>0</v>
      </c>
      <c r="BD91" s="139">
        <f>IF(AZ91=4,G91,0)</f>
        <v>0</v>
      </c>
      <c r="BE91" s="139">
        <f>IF(AZ91=5,G91,0)</f>
        <v>0</v>
      </c>
      <c r="CZ91" s="139">
        <v>0</v>
      </c>
    </row>
    <row r="92" spans="1:104" ht="22.5" x14ac:dyDescent="0.2">
      <c r="A92" s="173">
        <v>56</v>
      </c>
      <c r="B92" s="174" t="s">
        <v>206</v>
      </c>
      <c r="C92" s="175" t="s">
        <v>207</v>
      </c>
      <c r="D92" s="176" t="s">
        <v>67</v>
      </c>
      <c r="E92" s="177">
        <v>2</v>
      </c>
      <c r="F92" s="177">
        <v>0</v>
      </c>
      <c r="G92" s="178">
        <f>E92*F92</f>
        <v>0</v>
      </c>
      <c r="O92" s="172">
        <v>2</v>
      </c>
      <c r="AA92" s="139">
        <v>12</v>
      </c>
      <c r="AB92" s="139">
        <v>0</v>
      </c>
      <c r="AC92" s="139">
        <v>56</v>
      </c>
      <c r="AZ92" s="139">
        <v>1</v>
      </c>
      <c r="BA92" s="139">
        <f>IF(AZ92=1,G92,0)</f>
        <v>0</v>
      </c>
      <c r="BB92" s="139">
        <f>IF(AZ92=2,G92,0)</f>
        <v>0</v>
      </c>
      <c r="BC92" s="139">
        <f>IF(AZ92=3,G92,0)</f>
        <v>0</v>
      </c>
      <c r="BD92" s="139">
        <f>IF(AZ92=4,G92,0)</f>
        <v>0</v>
      </c>
      <c r="BE92" s="139">
        <f>IF(AZ92=5,G92,0)</f>
        <v>0</v>
      </c>
      <c r="CZ92" s="139">
        <v>0</v>
      </c>
    </row>
    <row r="93" spans="1:104" x14ac:dyDescent="0.2">
      <c r="A93" s="173">
        <v>57</v>
      </c>
      <c r="B93" s="174" t="s">
        <v>208</v>
      </c>
      <c r="C93" s="175" t="s">
        <v>169</v>
      </c>
      <c r="D93" s="176" t="s">
        <v>67</v>
      </c>
      <c r="E93" s="177">
        <v>2</v>
      </c>
      <c r="F93" s="177">
        <v>0</v>
      </c>
      <c r="G93" s="178">
        <f>E93*F93</f>
        <v>0</v>
      </c>
      <c r="O93" s="172">
        <v>2</v>
      </c>
      <c r="AA93" s="139">
        <v>12</v>
      </c>
      <c r="AB93" s="139">
        <v>0</v>
      </c>
      <c r="AC93" s="139">
        <v>57</v>
      </c>
      <c r="AZ93" s="139">
        <v>1</v>
      </c>
      <c r="BA93" s="139">
        <f>IF(AZ93=1,G93,0)</f>
        <v>0</v>
      </c>
      <c r="BB93" s="139">
        <f>IF(AZ93=2,G93,0)</f>
        <v>0</v>
      </c>
      <c r="BC93" s="139">
        <f>IF(AZ93=3,G93,0)</f>
        <v>0</v>
      </c>
      <c r="BD93" s="139">
        <f>IF(AZ93=4,G93,0)</f>
        <v>0</v>
      </c>
      <c r="BE93" s="139">
        <f>IF(AZ93=5,G93,0)</f>
        <v>0</v>
      </c>
      <c r="CZ93" s="139">
        <v>0</v>
      </c>
    </row>
    <row r="94" spans="1:104" x14ac:dyDescent="0.2">
      <c r="A94" s="173">
        <v>58</v>
      </c>
      <c r="B94" s="174" t="s">
        <v>209</v>
      </c>
      <c r="C94" s="175" t="s">
        <v>171</v>
      </c>
      <c r="D94" s="176" t="s">
        <v>67</v>
      </c>
      <c r="E94" s="177">
        <v>1</v>
      </c>
      <c r="F94" s="177">
        <v>0</v>
      </c>
      <c r="G94" s="178">
        <f>E94*F94</f>
        <v>0</v>
      </c>
      <c r="O94" s="172">
        <v>2</v>
      </c>
      <c r="AA94" s="139">
        <v>12</v>
      </c>
      <c r="AB94" s="139">
        <v>0</v>
      </c>
      <c r="AC94" s="139">
        <v>58</v>
      </c>
      <c r="AZ94" s="139">
        <v>1</v>
      </c>
      <c r="BA94" s="139">
        <f>IF(AZ94=1,G94,0)</f>
        <v>0</v>
      </c>
      <c r="BB94" s="139">
        <f>IF(AZ94=2,G94,0)</f>
        <v>0</v>
      </c>
      <c r="BC94" s="139">
        <f>IF(AZ94=3,G94,0)</f>
        <v>0</v>
      </c>
      <c r="BD94" s="139">
        <f>IF(AZ94=4,G94,0)</f>
        <v>0</v>
      </c>
      <c r="BE94" s="139">
        <f>IF(AZ94=5,G94,0)</f>
        <v>0</v>
      </c>
      <c r="CZ94" s="139">
        <v>0</v>
      </c>
    </row>
    <row r="95" spans="1:104" x14ac:dyDescent="0.2">
      <c r="A95" s="173">
        <v>59</v>
      </c>
      <c r="B95" s="174" t="s">
        <v>210</v>
      </c>
      <c r="C95" s="175" t="s">
        <v>173</v>
      </c>
      <c r="D95" s="176" t="s">
        <v>174</v>
      </c>
      <c r="E95" s="177">
        <v>5</v>
      </c>
      <c r="F95" s="177">
        <v>0</v>
      </c>
      <c r="G95" s="178">
        <f>E95*F95</f>
        <v>0</v>
      </c>
      <c r="O95" s="172">
        <v>2</v>
      </c>
      <c r="AA95" s="139">
        <v>12</v>
      </c>
      <c r="AB95" s="139">
        <v>0</v>
      </c>
      <c r="AC95" s="139">
        <v>59</v>
      </c>
      <c r="AZ95" s="139">
        <v>1</v>
      </c>
      <c r="BA95" s="139">
        <f>IF(AZ95=1,G95,0)</f>
        <v>0</v>
      </c>
      <c r="BB95" s="139">
        <f>IF(AZ95=2,G95,0)</f>
        <v>0</v>
      </c>
      <c r="BC95" s="139">
        <f>IF(AZ95=3,G95,0)</f>
        <v>0</v>
      </c>
      <c r="BD95" s="139">
        <f>IF(AZ95=4,G95,0)</f>
        <v>0</v>
      </c>
      <c r="BE95" s="139">
        <f>IF(AZ95=5,G95,0)</f>
        <v>0</v>
      </c>
      <c r="CZ95" s="139">
        <v>0</v>
      </c>
    </row>
    <row r="96" spans="1:104" x14ac:dyDescent="0.2">
      <c r="A96" s="173">
        <v>60</v>
      </c>
      <c r="B96" s="174" t="s">
        <v>211</v>
      </c>
      <c r="C96" s="175" t="s">
        <v>176</v>
      </c>
      <c r="D96" s="176" t="s">
        <v>67</v>
      </c>
      <c r="E96" s="177">
        <v>1</v>
      </c>
      <c r="F96" s="177">
        <v>0</v>
      </c>
      <c r="G96" s="178">
        <f>E96*F96</f>
        <v>0</v>
      </c>
      <c r="O96" s="172">
        <v>2</v>
      </c>
      <c r="AA96" s="139">
        <v>12</v>
      </c>
      <c r="AB96" s="139">
        <v>0</v>
      </c>
      <c r="AC96" s="139">
        <v>60</v>
      </c>
      <c r="AZ96" s="139">
        <v>1</v>
      </c>
      <c r="BA96" s="139">
        <f>IF(AZ96=1,G96,0)</f>
        <v>0</v>
      </c>
      <c r="BB96" s="139">
        <f>IF(AZ96=2,G96,0)</f>
        <v>0</v>
      </c>
      <c r="BC96" s="139">
        <f>IF(AZ96=3,G96,0)</f>
        <v>0</v>
      </c>
      <c r="BD96" s="139">
        <f>IF(AZ96=4,G96,0)</f>
        <v>0</v>
      </c>
      <c r="BE96" s="139">
        <f>IF(AZ96=5,G96,0)</f>
        <v>0</v>
      </c>
      <c r="CZ96" s="139">
        <v>0</v>
      </c>
    </row>
    <row r="97" spans="1:104" x14ac:dyDescent="0.2">
      <c r="A97" s="173">
        <v>61</v>
      </c>
      <c r="B97" s="174" t="s">
        <v>177</v>
      </c>
      <c r="C97" s="175" t="s">
        <v>178</v>
      </c>
      <c r="D97" s="176" t="s">
        <v>179</v>
      </c>
      <c r="E97" s="177">
        <v>0.5</v>
      </c>
      <c r="F97" s="177">
        <v>0</v>
      </c>
      <c r="G97" s="178">
        <f>E97*F97</f>
        <v>0</v>
      </c>
      <c r="O97" s="172">
        <v>2</v>
      </c>
      <c r="AA97" s="139">
        <v>12</v>
      </c>
      <c r="AB97" s="139">
        <v>0</v>
      </c>
      <c r="AC97" s="139">
        <v>61</v>
      </c>
      <c r="AZ97" s="139">
        <v>1</v>
      </c>
      <c r="BA97" s="139">
        <f>IF(AZ97=1,G97,0)</f>
        <v>0</v>
      </c>
      <c r="BB97" s="139">
        <f>IF(AZ97=2,G97,0)</f>
        <v>0</v>
      </c>
      <c r="BC97" s="139">
        <f>IF(AZ97=3,G97,0)</f>
        <v>0</v>
      </c>
      <c r="BD97" s="139">
        <f>IF(AZ97=4,G97,0)</f>
        <v>0</v>
      </c>
      <c r="BE97" s="139">
        <f>IF(AZ97=5,G97,0)</f>
        <v>0</v>
      </c>
      <c r="CZ97" s="139">
        <v>0</v>
      </c>
    </row>
    <row r="98" spans="1:104" x14ac:dyDescent="0.2">
      <c r="A98" s="173">
        <v>62</v>
      </c>
      <c r="B98" s="174" t="s">
        <v>180</v>
      </c>
      <c r="C98" s="175" t="s">
        <v>181</v>
      </c>
      <c r="D98" s="176" t="s">
        <v>179</v>
      </c>
      <c r="E98" s="177">
        <v>0.5</v>
      </c>
      <c r="F98" s="177">
        <v>0</v>
      </c>
      <c r="G98" s="178">
        <f>E98*F98</f>
        <v>0</v>
      </c>
      <c r="O98" s="172">
        <v>2</v>
      </c>
      <c r="AA98" s="139">
        <v>12</v>
      </c>
      <c r="AB98" s="139">
        <v>0</v>
      </c>
      <c r="AC98" s="139">
        <v>62</v>
      </c>
      <c r="AZ98" s="139">
        <v>1</v>
      </c>
      <c r="BA98" s="139">
        <f>IF(AZ98=1,G98,0)</f>
        <v>0</v>
      </c>
      <c r="BB98" s="139">
        <f>IF(AZ98=2,G98,0)</f>
        <v>0</v>
      </c>
      <c r="BC98" s="139">
        <f>IF(AZ98=3,G98,0)</f>
        <v>0</v>
      </c>
      <c r="BD98" s="139">
        <f>IF(AZ98=4,G98,0)</f>
        <v>0</v>
      </c>
      <c r="BE98" s="139">
        <f>IF(AZ98=5,G98,0)</f>
        <v>0</v>
      </c>
      <c r="CZ98" s="139">
        <v>0</v>
      </c>
    </row>
    <row r="99" spans="1:104" x14ac:dyDescent="0.2">
      <c r="A99" s="184"/>
      <c r="B99" s="185" t="s">
        <v>68</v>
      </c>
      <c r="C99" s="186" t="str">
        <f>CONCATENATE(B79," ",C79)</f>
        <v>VZT2 Zařízení VZT 2</v>
      </c>
      <c r="D99" s="184"/>
      <c r="E99" s="187"/>
      <c r="F99" s="187"/>
      <c r="G99" s="188">
        <f>SUM(G79:G98)</f>
        <v>0</v>
      </c>
      <c r="O99" s="172">
        <v>4</v>
      </c>
      <c r="BA99" s="189">
        <f>SUM(BA79:BA98)</f>
        <v>0</v>
      </c>
      <c r="BB99" s="189">
        <f>SUM(BB79:BB98)</f>
        <v>0</v>
      </c>
      <c r="BC99" s="189">
        <f>SUM(BC79:BC98)</f>
        <v>0</v>
      </c>
      <c r="BD99" s="189">
        <f>SUM(BD79:BD98)</f>
        <v>0</v>
      </c>
      <c r="BE99" s="189">
        <f>SUM(BE79:BE98)</f>
        <v>0</v>
      </c>
    </row>
    <row r="100" spans="1:104" x14ac:dyDescent="0.2">
      <c r="A100" s="165" t="s">
        <v>65</v>
      </c>
      <c r="B100" s="166" t="s">
        <v>212</v>
      </c>
      <c r="C100" s="167" t="s">
        <v>213</v>
      </c>
      <c r="D100" s="168"/>
      <c r="E100" s="169"/>
      <c r="F100" s="169"/>
      <c r="G100" s="170"/>
      <c r="H100" s="171"/>
      <c r="I100" s="171"/>
      <c r="O100" s="172">
        <v>1</v>
      </c>
    </row>
    <row r="101" spans="1:104" x14ac:dyDescent="0.2">
      <c r="A101" s="173">
        <v>63</v>
      </c>
      <c r="B101" s="174" t="s">
        <v>214</v>
      </c>
      <c r="C101" s="175" t="s">
        <v>215</v>
      </c>
      <c r="D101" s="176" t="s">
        <v>67</v>
      </c>
      <c r="E101" s="177">
        <v>1</v>
      </c>
      <c r="F101" s="177">
        <v>0</v>
      </c>
      <c r="G101" s="178">
        <f>E101*F101</f>
        <v>0</v>
      </c>
      <c r="O101" s="172">
        <v>2</v>
      </c>
      <c r="AA101" s="139">
        <v>12</v>
      </c>
      <c r="AB101" s="139">
        <v>0</v>
      </c>
      <c r="AC101" s="139">
        <v>63</v>
      </c>
      <c r="AZ101" s="139">
        <v>1</v>
      </c>
      <c r="BA101" s="139">
        <f>IF(AZ101=1,G101,0)</f>
        <v>0</v>
      </c>
      <c r="BB101" s="139">
        <f>IF(AZ101=2,G101,0)</f>
        <v>0</v>
      </c>
      <c r="BC101" s="139">
        <f>IF(AZ101=3,G101,0)</f>
        <v>0</v>
      </c>
      <c r="BD101" s="139">
        <f>IF(AZ101=4,G101,0)</f>
        <v>0</v>
      </c>
      <c r="BE101" s="139">
        <f>IF(AZ101=5,G101,0)</f>
        <v>0</v>
      </c>
      <c r="CZ101" s="139">
        <v>0</v>
      </c>
    </row>
    <row r="102" spans="1:104" x14ac:dyDescent="0.2">
      <c r="A102" s="173">
        <v>64</v>
      </c>
      <c r="B102" s="174" t="s">
        <v>216</v>
      </c>
      <c r="C102" s="175" t="s">
        <v>189</v>
      </c>
      <c r="D102" s="176" t="s">
        <v>67</v>
      </c>
      <c r="E102" s="177">
        <v>1</v>
      </c>
      <c r="F102" s="177">
        <v>0</v>
      </c>
      <c r="G102" s="178">
        <f>E102*F102</f>
        <v>0</v>
      </c>
      <c r="O102" s="172">
        <v>2</v>
      </c>
      <c r="AA102" s="139">
        <v>12</v>
      </c>
      <c r="AB102" s="139">
        <v>0</v>
      </c>
      <c r="AC102" s="139">
        <v>64</v>
      </c>
      <c r="AZ102" s="139">
        <v>1</v>
      </c>
      <c r="BA102" s="139">
        <f>IF(AZ102=1,G102,0)</f>
        <v>0</v>
      </c>
      <c r="BB102" s="139">
        <f>IF(AZ102=2,G102,0)</f>
        <v>0</v>
      </c>
      <c r="BC102" s="139">
        <f>IF(AZ102=3,G102,0)</f>
        <v>0</v>
      </c>
      <c r="BD102" s="139">
        <f>IF(AZ102=4,G102,0)</f>
        <v>0</v>
      </c>
      <c r="BE102" s="139">
        <f>IF(AZ102=5,G102,0)</f>
        <v>0</v>
      </c>
      <c r="CZ102" s="139">
        <v>0</v>
      </c>
    </row>
    <row r="103" spans="1:104" ht="22.5" x14ac:dyDescent="0.2">
      <c r="A103" s="173">
        <v>65</v>
      </c>
      <c r="B103" s="174" t="s">
        <v>217</v>
      </c>
      <c r="C103" s="175" t="s">
        <v>218</v>
      </c>
      <c r="D103" s="176" t="s">
        <v>67</v>
      </c>
      <c r="E103" s="177">
        <v>1</v>
      </c>
      <c r="F103" s="177">
        <v>0</v>
      </c>
      <c r="G103" s="178">
        <f>E103*F103</f>
        <v>0</v>
      </c>
      <c r="O103" s="172">
        <v>2</v>
      </c>
      <c r="AA103" s="139">
        <v>12</v>
      </c>
      <c r="AB103" s="139">
        <v>0</v>
      </c>
      <c r="AC103" s="139">
        <v>65</v>
      </c>
      <c r="AZ103" s="139">
        <v>1</v>
      </c>
      <c r="BA103" s="139">
        <f>IF(AZ103=1,G103,0)</f>
        <v>0</v>
      </c>
      <c r="BB103" s="139">
        <f>IF(AZ103=2,G103,0)</f>
        <v>0</v>
      </c>
      <c r="BC103" s="139">
        <f>IF(AZ103=3,G103,0)</f>
        <v>0</v>
      </c>
      <c r="BD103" s="139">
        <f>IF(AZ103=4,G103,0)</f>
        <v>0</v>
      </c>
      <c r="BE103" s="139">
        <f>IF(AZ103=5,G103,0)</f>
        <v>0</v>
      </c>
      <c r="CZ103" s="139">
        <v>0</v>
      </c>
    </row>
    <row r="104" spans="1:104" x14ac:dyDescent="0.2">
      <c r="A104" s="173">
        <v>66</v>
      </c>
      <c r="B104" s="174" t="s">
        <v>219</v>
      </c>
      <c r="C104" s="175" t="s">
        <v>220</v>
      </c>
      <c r="D104" s="176" t="s">
        <v>67</v>
      </c>
      <c r="E104" s="177">
        <v>1</v>
      </c>
      <c r="F104" s="177">
        <v>0</v>
      </c>
      <c r="G104" s="178">
        <f>E104*F104</f>
        <v>0</v>
      </c>
      <c r="O104" s="172">
        <v>2</v>
      </c>
      <c r="AA104" s="139">
        <v>12</v>
      </c>
      <c r="AB104" s="139">
        <v>0</v>
      </c>
      <c r="AC104" s="139">
        <v>66</v>
      </c>
      <c r="AZ104" s="139">
        <v>1</v>
      </c>
      <c r="BA104" s="139">
        <f>IF(AZ104=1,G104,0)</f>
        <v>0</v>
      </c>
      <c r="BB104" s="139">
        <f>IF(AZ104=2,G104,0)</f>
        <v>0</v>
      </c>
      <c r="BC104" s="139">
        <f>IF(AZ104=3,G104,0)</f>
        <v>0</v>
      </c>
      <c r="BD104" s="139">
        <f>IF(AZ104=4,G104,0)</f>
        <v>0</v>
      </c>
      <c r="BE104" s="139">
        <f>IF(AZ104=5,G104,0)</f>
        <v>0</v>
      </c>
      <c r="CZ104" s="139">
        <v>0</v>
      </c>
    </row>
    <row r="105" spans="1:104" x14ac:dyDescent="0.2">
      <c r="A105" s="173">
        <v>67</v>
      </c>
      <c r="B105" s="174" t="s">
        <v>221</v>
      </c>
      <c r="C105" s="175" t="s">
        <v>222</v>
      </c>
      <c r="D105" s="176" t="s">
        <v>67</v>
      </c>
      <c r="E105" s="177">
        <v>1</v>
      </c>
      <c r="F105" s="177">
        <v>0</v>
      </c>
      <c r="G105" s="178">
        <f>E105*F105</f>
        <v>0</v>
      </c>
      <c r="O105" s="172">
        <v>2</v>
      </c>
      <c r="AA105" s="139">
        <v>12</v>
      </c>
      <c r="AB105" s="139">
        <v>0</v>
      </c>
      <c r="AC105" s="139">
        <v>67</v>
      </c>
      <c r="AZ105" s="139">
        <v>1</v>
      </c>
      <c r="BA105" s="139">
        <f>IF(AZ105=1,G105,0)</f>
        <v>0</v>
      </c>
      <c r="BB105" s="139">
        <f>IF(AZ105=2,G105,0)</f>
        <v>0</v>
      </c>
      <c r="BC105" s="139">
        <f>IF(AZ105=3,G105,0)</f>
        <v>0</v>
      </c>
      <c r="BD105" s="139">
        <f>IF(AZ105=4,G105,0)</f>
        <v>0</v>
      </c>
      <c r="BE105" s="139">
        <f>IF(AZ105=5,G105,0)</f>
        <v>0</v>
      </c>
      <c r="CZ105" s="139">
        <v>0</v>
      </c>
    </row>
    <row r="106" spans="1:104" ht="22.5" x14ac:dyDescent="0.2">
      <c r="A106" s="173">
        <v>68</v>
      </c>
      <c r="B106" s="174" t="s">
        <v>223</v>
      </c>
      <c r="C106" s="175" t="s">
        <v>224</v>
      </c>
      <c r="D106" s="176" t="s">
        <v>140</v>
      </c>
      <c r="E106" s="177">
        <v>3</v>
      </c>
      <c r="F106" s="177">
        <v>0</v>
      </c>
      <c r="G106" s="178">
        <f>E106*F106</f>
        <v>0</v>
      </c>
      <c r="O106" s="172">
        <v>2</v>
      </c>
      <c r="AA106" s="139">
        <v>12</v>
      </c>
      <c r="AB106" s="139">
        <v>0</v>
      </c>
      <c r="AC106" s="139">
        <v>68</v>
      </c>
      <c r="AZ106" s="139">
        <v>1</v>
      </c>
      <c r="BA106" s="139">
        <f>IF(AZ106=1,G106,0)</f>
        <v>0</v>
      </c>
      <c r="BB106" s="139">
        <f>IF(AZ106=2,G106,0)</f>
        <v>0</v>
      </c>
      <c r="BC106" s="139">
        <f>IF(AZ106=3,G106,0)</f>
        <v>0</v>
      </c>
      <c r="BD106" s="139">
        <f>IF(AZ106=4,G106,0)</f>
        <v>0</v>
      </c>
      <c r="BE106" s="139">
        <f>IF(AZ106=5,G106,0)</f>
        <v>0</v>
      </c>
      <c r="CZ106" s="139">
        <v>0</v>
      </c>
    </row>
    <row r="107" spans="1:104" ht="22.5" x14ac:dyDescent="0.2">
      <c r="A107" s="173">
        <v>69</v>
      </c>
      <c r="B107" s="174" t="s">
        <v>225</v>
      </c>
      <c r="C107" s="175" t="s">
        <v>226</v>
      </c>
      <c r="D107" s="176" t="s">
        <v>140</v>
      </c>
      <c r="E107" s="177">
        <v>7</v>
      </c>
      <c r="F107" s="177">
        <v>0</v>
      </c>
      <c r="G107" s="178">
        <f>E107*F107</f>
        <v>0</v>
      </c>
      <c r="O107" s="172">
        <v>2</v>
      </c>
      <c r="AA107" s="139">
        <v>12</v>
      </c>
      <c r="AB107" s="139">
        <v>0</v>
      </c>
      <c r="AC107" s="139">
        <v>69</v>
      </c>
      <c r="AZ107" s="139">
        <v>1</v>
      </c>
      <c r="BA107" s="139">
        <f>IF(AZ107=1,G107,0)</f>
        <v>0</v>
      </c>
      <c r="BB107" s="139">
        <f>IF(AZ107=2,G107,0)</f>
        <v>0</v>
      </c>
      <c r="BC107" s="139">
        <f>IF(AZ107=3,G107,0)</f>
        <v>0</v>
      </c>
      <c r="BD107" s="139">
        <f>IF(AZ107=4,G107,0)</f>
        <v>0</v>
      </c>
      <c r="BE107" s="139">
        <f>IF(AZ107=5,G107,0)</f>
        <v>0</v>
      </c>
      <c r="CZ107" s="139">
        <v>0</v>
      </c>
    </row>
    <row r="108" spans="1:104" x14ac:dyDescent="0.2">
      <c r="A108" s="173">
        <v>70</v>
      </c>
      <c r="B108" s="174" t="s">
        <v>227</v>
      </c>
      <c r="C108" s="175" t="s">
        <v>150</v>
      </c>
      <c r="D108" s="176" t="s">
        <v>153</v>
      </c>
      <c r="E108" s="177">
        <v>14</v>
      </c>
      <c r="F108" s="177">
        <v>0</v>
      </c>
      <c r="G108" s="178">
        <f>E108*F108</f>
        <v>0</v>
      </c>
      <c r="O108" s="172">
        <v>2</v>
      </c>
      <c r="AA108" s="139">
        <v>12</v>
      </c>
      <c r="AB108" s="139">
        <v>0</v>
      </c>
      <c r="AC108" s="139">
        <v>70</v>
      </c>
      <c r="AZ108" s="139">
        <v>1</v>
      </c>
      <c r="BA108" s="139">
        <f>IF(AZ108=1,G108,0)</f>
        <v>0</v>
      </c>
      <c r="BB108" s="139">
        <f>IF(AZ108=2,G108,0)</f>
        <v>0</v>
      </c>
      <c r="BC108" s="139">
        <f>IF(AZ108=3,G108,0)</f>
        <v>0</v>
      </c>
      <c r="BD108" s="139">
        <f>IF(AZ108=4,G108,0)</f>
        <v>0</v>
      </c>
      <c r="BE108" s="139">
        <f>IF(AZ108=5,G108,0)</f>
        <v>0</v>
      </c>
      <c r="CZ108" s="139">
        <v>0</v>
      </c>
    </row>
    <row r="109" spans="1:104" x14ac:dyDescent="0.2">
      <c r="A109" s="173">
        <v>71</v>
      </c>
      <c r="B109" s="174" t="s">
        <v>228</v>
      </c>
      <c r="C109" s="175" t="s">
        <v>155</v>
      </c>
      <c r="D109" s="176" t="s">
        <v>153</v>
      </c>
      <c r="E109" s="177">
        <v>14</v>
      </c>
      <c r="F109" s="177">
        <v>0</v>
      </c>
      <c r="G109" s="178">
        <f>E109*F109</f>
        <v>0</v>
      </c>
      <c r="O109" s="172">
        <v>2</v>
      </c>
      <c r="AA109" s="139">
        <v>12</v>
      </c>
      <c r="AB109" s="139">
        <v>0</v>
      </c>
      <c r="AC109" s="139">
        <v>71</v>
      </c>
      <c r="AZ109" s="139">
        <v>1</v>
      </c>
      <c r="BA109" s="139">
        <f>IF(AZ109=1,G109,0)</f>
        <v>0</v>
      </c>
      <c r="BB109" s="139">
        <f>IF(AZ109=2,G109,0)</f>
        <v>0</v>
      </c>
      <c r="BC109" s="139">
        <f>IF(AZ109=3,G109,0)</f>
        <v>0</v>
      </c>
      <c r="BD109" s="139">
        <f>IF(AZ109=4,G109,0)</f>
        <v>0</v>
      </c>
      <c r="BE109" s="139">
        <f>IF(AZ109=5,G109,0)</f>
        <v>0</v>
      </c>
      <c r="CZ109" s="139">
        <v>0</v>
      </c>
    </row>
    <row r="110" spans="1:104" x14ac:dyDescent="0.2">
      <c r="A110" s="173">
        <v>72</v>
      </c>
      <c r="B110" s="174" t="s">
        <v>229</v>
      </c>
      <c r="C110" s="175" t="s">
        <v>230</v>
      </c>
      <c r="D110" s="176" t="s">
        <v>67</v>
      </c>
      <c r="E110" s="177">
        <v>1</v>
      </c>
      <c r="F110" s="177">
        <v>0</v>
      </c>
      <c r="G110" s="178">
        <f>E110*F110</f>
        <v>0</v>
      </c>
      <c r="O110" s="172">
        <v>2</v>
      </c>
      <c r="AA110" s="139">
        <v>12</v>
      </c>
      <c r="AB110" s="139">
        <v>0</v>
      </c>
      <c r="AC110" s="139">
        <v>72</v>
      </c>
      <c r="AZ110" s="139">
        <v>1</v>
      </c>
      <c r="BA110" s="139">
        <f>IF(AZ110=1,G110,0)</f>
        <v>0</v>
      </c>
      <c r="BB110" s="139">
        <f>IF(AZ110=2,G110,0)</f>
        <v>0</v>
      </c>
      <c r="BC110" s="139">
        <f>IF(AZ110=3,G110,0)</f>
        <v>0</v>
      </c>
      <c r="BD110" s="139">
        <f>IF(AZ110=4,G110,0)</f>
        <v>0</v>
      </c>
      <c r="BE110" s="139">
        <f>IF(AZ110=5,G110,0)</f>
        <v>0</v>
      </c>
      <c r="CZ110" s="139">
        <v>0</v>
      </c>
    </row>
    <row r="111" spans="1:104" x14ac:dyDescent="0.2">
      <c r="A111" s="173">
        <v>73</v>
      </c>
      <c r="B111" s="174" t="s">
        <v>231</v>
      </c>
      <c r="C111" s="175" t="s">
        <v>173</v>
      </c>
      <c r="D111" s="176" t="s">
        <v>174</v>
      </c>
      <c r="E111" s="177">
        <v>3</v>
      </c>
      <c r="F111" s="177">
        <v>0</v>
      </c>
      <c r="G111" s="178">
        <f>E111*F111</f>
        <v>0</v>
      </c>
      <c r="O111" s="172">
        <v>2</v>
      </c>
      <c r="AA111" s="139">
        <v>12</v>
      </c>
      <c r="AB111" s="139">
        <v>0</v>
      </c>
      <c r="AC111" s="139">
        <v>73</v>
      </c>
      <c r="AZ111" s="139">
        <v>1</v>
      </c>
      <c r="BA111" s="139">
        <f>IF(AZ111=1,G111,0)</f>
        <v>0</v>
      </c>
      <c r="BB111" s="139">
        <f>IF(AZ111=2,G111,0)</f>
        <v>0</v>
      </c>
      <c r="BC111" s="139">
        <f>IF(AZ111=3,G111,0)</f>
        <v>0</v>
      </c>
      <c r="BD111" s="139">
        <f>IF(AZ111=4,G111,0)</f>
        <v>0</v>
      </c>
      <c r="BE111" s="139">
        <f>IF(AZ111=5,G111,0)</f>
        <v>0</v>
      </c>
      <c r="CZ111" s="139">
        <v>0</v>
      </c>
    </row>
    <row r="112" spans="1:104" x14ac:dyDescent="0.2">
      <c r="A112" s="173">
        <v>74</v>
      </c>
      <c r="B112" s="174" t="s">
        <v>232</v>
      </c>
      <c r="C112" s="175" t="s">
        <v>176</v>
      </c>
      <c r="D112" s="176" t="s">
        <v>67</v>
      </c>
      <c r="E112" s="177">
        <v>1</v>
      </c>
      <c r="F112" s="177">
        <v>0</v>
      </c>
      <c r="G112" s="178">
        <f>E112*F112</f>
        <v>0</v>
      </c>
      <c r="O112" s="172">
        <v>2</v>
      </c>
      <c r="AA112" s="139">
        <v>12</v>
      </c>
      <c r="AB112" s="139">
        <v>0</v>
      </c>
      <c r="AC112" s="139">
        <v>74</v>
      </c>
      <c r="AZ112" s="139">
        <v>1</v>
      </c>
      <c r="BA112" s="139">
        <f>IF(AZ112=1,G112,0)</f>
        <v>0</v>
      </c>
      <c r="BB112" s="139">
        <f>IF(AZ112=2,G112,0)</f>
        <v>0</v>
      </c>
      <c r="BC112" s="139">
        <f>IF(AZ112=3,G112,0)</f>
        <v>0</v>
      </c>
      <c r="BD112" s="139">
        <f>IF(AZ112=4,G112,0)</f>
        <v>0</v>
      </c>
      <c r="BE112" s="139">
        <f>IF(AZ112=5,G112,0)</f>
        <v>0</v>
      </c>
      <c r="CZ112" s="139">
        <v>0</v>
      </c>
    </row>
    <row r="113" spans="1:104" x14ac:dyDescent="0.2">
      <c r="A113" s="173">
        <v>75</v>
      </c>
      <c r="B113" s="174" t="s">
        <v>177</v>
      </c>
      <c r="C113" s="175" t="s">
        <v>178</v>
      </c>
      <c r="D113" s="176" t="s">
        <v>179</v>
      </c>
      <c r="E113" s="177">
        <v>0.2</v>
      </c>
      <c r="F113" s="177">
        <v>0</v>
      </c>
      <c r="G113" s="178">
        <f>E113*F113</f>
        <v>0</v>
      </c>
      <c r="O113" s="172">
        <v>2</v>
      </c>
      <c r="AA113" s="139">
        <v>12</v>
      </c>
      <c r="AB113" s="139">
        <v>0</v>
      </c>
      <c r="AC113" s="139">
        <v>75</v>
      </c>
      <c r="AZ113" s="139">
        <v>1</v>
      </c>
      <c r="BA113" s="139">
        <f>IF(AZ113=1,G113,0)</f>
        <v>0</v>
      </c>
      <c r="BB113" s="139">
        <f>IF(AZ113=2,G113,0)</f>
        <v>0</v>
      </c>
      <c r="BC113" s="139">
        <f>IF(AZ113=3,G113,0)</f>
        <v>0</v>
      </c>
      <c r="BD113" s="139">
        <f>IF(AZ113=4,G113,0)</f>
        <v>0</v>
      </c>
      <c r="BE113" s="139">
        <f>IF(AZ113=5,G113,0)</f>
        <v>0</v>
      </c>
      <c r="CZ113" s="139">
        <v>0</v>
      </c>
    </row>
    <row r="114" spans="1:104" x14ac:dyDescent="0.2">
      <c r="A114" s="173">
        <v>76</v>
      </c>
      <c r="B114" s="174" t="s">
        <v>180</v>
      </c>
      <c r="C114" s="175" t="s">
        <v>181</v>
      </c>
      <c r="D114" s="176" t="s">
        <v>179</v>
      </c>
      <c r="E114" s="177">
        <v>0.2</v>
      </c>
      <c r="F114" s="177">
        <v>0</v>
      </c>
      <c r="G114" s="178">
        <f>E114*F114</f>
        <v>0</v>
      </c>
      <c r="O114" s="172">
        <v>2</v>
      </c>
      <c r="AA114" s="139">
        <v>12</v>
      </c>
      <c r="AB114" s="139">
        <v>0</v>
      </c>
      <c r="AC114" s="139">
        <v>76</v>
      </c>
      <c r="AZ114" s="139">
        <v>1</v>
      </c>
      <c r="BA114" s="139">
        <f>IF(AZ114=1,G114,0)</f>
        <v>0</v>
      </c>
      <c r="BB114" s="139">
        <f>IF(AZ114=2,G114,0)</f>
        <v>0</v>
      </c>
      <c r="BC114" s="139">
        <f>IF(AZ114=3,G114,0)</f>
        <v>0</v>
      </c>
      <c r="BD114" s="139">
        <f>IF(AZ114=4,G114,0)</f>
        <v>0</v>
      </c>
      <c r="BE114" s="139">
        <f>IF(AZ114=5,G114,0)</f>
        <v>0</v>
      </c>
      <c r="CZ114" s="139">
        <v>0</v>
      </c>
    </row>
    <row r="115" spans="1:104" x14ac:dyDescent="0.2">
      <c r="A115" s="184"/>
      <c r="B115" s="185" t="s">
        <v>68</v>
      </c>
      <c r="C115" s="186" t="str">
        <f>CONCATENATE(B100," ",C100)</f>
        <v>VZT3 Zařízení VZT 3</v>
      </c>
      <c r="D115" s="184"/>
      <c r="E115" s="187"/>
      <c r="F115" s="187"/>
      <c r="G115" s="188">
        <f>SUM(G100:G114)</f>
        <v>0</v>
      </c>
      <c r="O115" s="172">
        <v>4</v>
      </c>
      <c r="BA115" s="189">
        <f>SUM(BA100:BA114)</f>
        <v>0</v>
      </c>
      <c r="BB115" s="189">
        <f>SUM(BB100:BB114)</f>
        <v>0</v>
      </c>
      <c r="BC115" s="189">
        <f>SUM(BC100:BC114)</f>
        <v>0</v>
      </c>
      <c r="BD115" s="189">
        <f>SUM(BD100:BD114)</f>
        <v>0</v>
      </c>
      <c r="BE115" s="189">
        <f>SUM(BE100:BE114)</f>
        <v>0</v>
      </c>
    </row>
    <row r="116" spans="1:104" x14ac:dyDescent="0.2">
      <c r="A116" s="140"/>
      <c r="B116" s="140"/>
      <c r="C116" s="140"/>
      <c r="D116" s="140"/>
      <c r="E116" s="140"/>
      <c r="F116" s="140"/>
      <c r="G116" s="140"/>
    </row>
    <row r="117" spans="1:104" x14ac:dyDescent="0.2">
      <c r="E117" s="139"/>
    </row>
    <row r="118" spans="1:104" x14ac:dyDescent="0.2">
      <c r="E118" s="139"/>
    </row>
    <row r="119" spans="1:104" x14ac:dyDescent="0.2">
      <c r="E119" s="139"/>
    </row>
    <row r="120" spans="1:104" x14ac:dyDescent="0.2">
      <c r="E120" s="139"/>
    </row>
    <row r="121" spans="1:104" x14ac:dyDescent="0.2">
      <c r="E121" s="139"/>
    </row>
    <row r="122" spans="1:104" x14ac:dyDescent="0.2">
      <c r="E122" s="139"/>
    </row>
    <row r="123" spans="1:104" x14ac:dyDescent="0.2">
      <c r="E123" s="139"/>
    </row>
    <row r="124" spans="1:104" x14ac:dyDescent="0.2">
      <c r="E124" s="139"/>
    </row>
    <row r="125" spans="1:104" x14ac:dyDescent="0.2">
      <c r="E125" s="139"/>
    </row>
    <row r="126" spans="1:104" x14ac:dyDescent="0.2">
      <c r="E126" s="139"/>
    </row>
    <row r="127" spans="1:104" x14ac:dyDescent="0.2">
      <c r="E127" s="139"/>
    </row>
    <row r="128" spans="1:104" x14ac:dyDescent="0.2">
      <c r="E128" s="139"/>
    </row>
    <row r="129" spans="1:7" x14ac:dyDescent="0.2">
      <c r="E129" s="139"/>
    </row>
    <row r="130" spans="1:7" x14ac:dyDescent="0.2">
      <c r="E130" s="139"/>
    </row>
    <row r="131" spans="1:7" x14ac:dyDescent="0.2">
      <c r="E131" s="139"/>
    </row>
    <row r="132" spans="1:7" x14ac:dyDescent="0.2">
      <c r="E132" s="139"/>
    </row>
    <row r="133" spans="1:7" x14ac:dyDescent="0.2">
      <c r="E133" s="139"/>
    </row>
    <row r="134" spans="1:7" x14ac:dyDescent="0.2">
      <c r="E134" s="139"/>
    </row>
    <row r="135" spans="1:7" x14ac:dyDescent="0.2">
      <c r="E135" s="139"/>
    </row>
    <row r="136" spans="1:7" x14ac:dyDescent="0.2">
      <c r="E136" s="139"/>
    </row>
    <row r="137" spans="1:7" x14ac:dyDescent="0.2">
      <c r="E137" s="139"/>
    </row>
    <row r="138" spans="1:7" x14ac:dyDescent="0.2">
      <c r="E138" s="139"/>
    </row>
    <row r="139" spans="1:7" x14ac:dyDescent="0.2">
      <c r="A139" s="190"/>
      <c r="B139" s="190"/>
      <c r="C139" s="190"/>
      <c r="D139" s="190"/>
      <c r="E139" s="190"/>
      <c r="F139" s="190"/>
      <c r="G139" s="190"/>
    </row>
    <row r="140" spans="1:7" x14ac:dyDescent="0.2">
      <c r="A140" s="190"/>
      <c r="B140" s="190"/>
      <c r="C140" s="190"/>
      <c r="D140" s="190"/>
      <c r="E140" s="190"/>
      <c r="F140" s="190"/>
      <c r="G140" s="190"/>
    </row>
    <row r="141" spans="1:7" x14ac:dyDescent="0.2">
      <c r="A141" s="190"/>
      <c r="B141" s="190"/>
      <c r="C141" s="190"/>
      <c r="D141" s="190"/>
      <c r="E141" s="190"/>
      <c r="F141" s="190"/>
      <c r="G141" s="190"/>
    </row>
    <row r="142" spans="1:7" x14ac:dyDescent="0.2">
      <c r="A142" s="190"/>
      <c r="B142" s="190"/>
      <c r="C142" s="190"/>
      <c r="D142" s="190"/>
      <c r="E142" s="190"/>
      <c r="F142" s="190"/>
      <c r="G142" s="190"/>
    </row>
    <row r="143" spans="1:7" x14ac:dyDescent="0.2">
      <c r="E143" s="139"/>
    </row>
    <row r="144" spans="1:7" x14ac:dyDescent="0.2">
      <c r="E144" s="139"/>
    </row>
    <row r="145" spans="5:5" x14ac:dyDescent="0.2">
      <c r="E145" s="139"/>
    </row>
    <row r="146" spans="5:5" x14ac:dyDescent="0.2">
      <c r="E146" s="139"/>
    </row>
    <row r="147" spans="5:5" x14ac:dyDescent="0.2">
      <c r="E147" s="139"/>
    </row>
    <row r="148" spans="5:5" x14ac:dyDescent="0.2">
      <c r="E148" s="139"/>
    </row>
    <row r="149" spans="5:5" x14ac:dyDescent="0.2">
      <c r="E149" s="139"/>
    </row>
    <row r="150" spans="5:5" x14ac:dyDescent="0.2">
      <c r="E150" s="139"/>
    </row>
    <row r="151" spans="5:5" x14ac:dyDescent="0.2">
      <c r="E151" s="139"/>
    </row>
    <row r="152" spans="5:5" x14ac:dyDescent="0.2">
      <c r="E152" s="139"/>
    </row>
    <row r="153" spans="5:5" x14ac:dyDescent="0.2">
      <c r="E153" s="139"/>
    </row>
    <row r="154" spans="5:5" x14ac:dyDescent="0.2">
      <c r="E154" s="139"/>
    </row>
    <row r="155" spans="5:5" x14ac:dyDescent="0.2">
      <c r="E155" s="139"/>
    </row>
    <row r="156" spans="5:5" x14ac:dyDescent="0.2">
      <c r="E156" s="139"/>
    </row>
    <row r="157" spans="5:5" x14ac:dyDescent="0.2">
      <c r="E157" s="139"/>
    </row>
    <row r="158" spans="5:5" x14ac:dyDescent="0.2">
      <c r="E158" s="139"/>
    </row>
    <row r="159" spans="5:5" x14ac:dyDescent="0.2">
      <c r="E159" s="139"/>
    </row>
    <row r="160" spans="5:5" x14ac:dyDescent="0.2">
      <c r="E160" s="139"/>
    </row>
    <row r="161" spans="1:7" x14ac:dyDescent="0.2">
      <c r="E161" s="139"/>
    </row>
    <row r="162" spans="1:7" x14ac:dyDescent="0.2">
      <c r="E162" s="139"/>
    </row>
    <row r="163" spans="1:7" x14ac:dyDescent="0.2">
      <c r="E163" s="139"/>
    </row>
    <row r="164" spans="1:7" x14ac:dyDescent="0.2">
      <c r="E164" s="139"/>
    </row>
    <row r="165" spans="1:7" x14ac:dyDescent="0.2">
      <c r="E165" s="139"/>
    </row>
    <row r="166" spans="1:7" x14ac:dyDescent="0.2">
      <c r="E166" s="139"/>
    </row>
    <row r="167" spans="1:7" x14ac:dyDescent="0.2">
      <c r="E167" s="139"/>
    </row>
    <row r="168" spans="1:7" x14ac:dyDescent="0.2">
      <c r="E168" s="139"/>
    </row>
    <row r="169" spans="1:7" x14ac:dyDescent="0.2">
      <c r="E169" s="139"/>
    </row>
    <row r="170" spans="1:7" x14ac:dyDescent="0.2">
      <c r="E170" s="139"/>
    </row>
    <row r="171" spans="1:7" x14ac:dyDescent="0.2">
      <c r="E171" s="139"/>
    </row>
    <row r="172" spans="1:7" x14ac:dyDescent="0.2">
      <c r="E172" s="139"/>
    </row>
    <row r="173" spans="1:7" x14ac:dyDescent="0.2">
      <c r="E173" s="139"/>
    </row>
    <row r="174" spans="1:7" x14ac:dyDescent="0.2">
      <c r="A174" s="191"/>
      <c r="B174" s="191"/>
    </row>
    <row r="175" spans="1:7" x14ac:dyDescent="0.2">
      <c r="A175" s="190"/>
      <c r="B175" s="190"/>
      <c r="C175" s="193"/>
      <c r="D175" s="193"/>
      <c r="E175" s="194"/>
      <c r="F175" s="193"/>
      <c r="G175" s="195"/>
    </row>
    <row r="176" spans="1:7" x14ac:dyDescent="0.2">
      <c r="A176" s="196"/>
      <c r="B176" s="196"/>
      <c r="C176" s="190"/>
      <c r="D176" s="190"/>
      <c r="E176" s="197"/>
      <c r="F176" s="190"/>
      <c r="G176" s="190"/>
    </row>
    <row r="177" spans="1:7" x14ac:dyDescent="0.2">
      <c r="A177" s="190"/>
      <c r="B177" s="190"/>
      <c r="C177" s="190"/>
      <c r="D177" s="190"/>
      <c r="E177" s="197"/>
      <c r="F177" s="190"/>
      <c r="G177" s="190"/>
    </row>
    <row r="178" spans="1:7" x14ac:dyDescent="0.2">
      <c r="A178" s="190"/>
      <c r="B178" s="190"/>
      <c r="C178" s="190"/>
      <c r="D178" s="190"/>
      <c r="E178" s="197"/>
      <c r="F178" s="190"/>
      <c r="G178" s="190"/>
    </row>
    <row r="179" spans="1:7" x14ac:dyDescent="0.2">
      <c r="A179" s="190"/>
      <c r="B179" s="190"/>
      <c r="C179" s="190"/>
      <c r="D179" s="190"/>
      <c r="E179" s="197"/>
      <c r="F179" s="190"/>
      <c r="G179" s="190"/>
    </row>
    <row r="180" spans="1:7" x14ac:dyDescent="0.2">
      <c r="A180" s="190"/>
      <c r="B180" s="190"/>
      <c r="C180" s="190"/>
      <c r="D180" s="190"/>
      <c r="E180" s="197"/>
      <c r="F180" s="190"/>
      <c r="G180" s="190"/>
    </row>
    <row r="181" spans="1:7" x14ac:dyDescent="0.2">
      <c r="A181" s="190"/>
      <c r="B181" s="190"/>
      <c r="C181" s="190"/>
      <c r="D181" s="190"/>
      <c r="E181" s="197"/>
      <c r="F181" s="190"/>
      <c r="G181" s="190"/>
    </row>
    <row r="182" spans="1:7" x14ac:dyDescent="0.2">
      <c r="A182" s="190"/>
      <c r="B182" s="190"/>
      <c r="C182" s="190"/>
      <c r="D182" s="190"/>
      <c r="E182" s="197"/>
      <c r="F182" s="190"/>
      <c r="G182" s="190"/>
    </row>
    <row r="183" spans="1:7" x14ac:dyDescent="0.2">
      <c r="A183" s="190"/>
      <c r="B183" s="190"/>
      <c r="C183" s="190"/>
      <c r="D183" s="190"/>
      <c r="E183" s="197"/>
      <c r="F183" s="190"/>
      <c r="G183" s="190"/>
    </row>
    <row r="184" spans="1:7" x14ac:dyDescent="0.2">
      <c r="A184" s="190"/>
      <c r="B184" s="190"/>
      <c r="C184" s="190"/>
      <c r="D184" s="190"/>
      <c r="E184" s="197"/>
      <c r="F184" s="190"/>
      <c r="G184" s="190"/>
    </row>
    <row r="185" spans="1:7" x14ac:dyDescent="0.2">
      <c r="A185" s="190"/>
      <c r="B185" s="190"/>
      <c r="C185" s="190"/>
      <c r="D185" s="190"/>
      <c r="E185" s="197"/>
      <c r="F185" s="190"/>
      <c r="G185" s="190"/>
    </row>
    <row r="186" spans="1:7" x14ac:dyDescent="0.2">
      <c r="A186" s="190"/>
      <c r="B186" s="190"/>
      <c r="C186" s="190"/>
      <c r="D186" s="190"/>
      <c r="E186" s="197"/>
      <c r="F186" s="190"/>
      <c r="G186" s="190"/>
    </row>
    <row r="187" spans="1:7" x14ac:dyDescent="0.2">
      <c r="A187" s="190"/>
      <c r="B187" s="190"/>
      <c r="C187" s="190"/>
      <c r="D187" s="190"/>
      <c r="E187" s="197"/>
      <c r="F187" s="190"/>
      <c r="G187" s="190"/>
    </row>
    <row r="188" spans="1:7" x14ac:dyDescent="0.2">
      <c r="A188" s="190"/>
      <c r="B188" s="190"/>
      <c r="C188" s="190"/>
      <c r="D188" s="190"/>
      <c r="E188" s="197"/>
      <c r="F188" s="190"/>
      <c r="G188" s="190"/>
    </row>
  </sheetData>
  <mergeCells count="27">
    <mergeCell ref="C65:G65"/>
    <mergeCell ref="C67:G67"/>
    <mergeCell ref="C68:G68"/>
    <mergeCell ref="C70:G70"/>
    <mergeCell ref="C71:G71"/>
    <mergeCell ref="C29:G29"/>
    <mergeCell ref="C58:G58"/>
    <mergeCell ref="C59:G59"/>
    <mergeCell ref="C61:G61"/>
    <mergeCell ref="C62:G62"/>
    <mergeCell ref="C64:G64"/>
    <mergeCell ref="C23:G23"/>
    <mergeCell ref="C24:G24"/>
    <mergeCell ref="C25:G25"/>
    <mergeCell ref="C26:G26"/>
    <mergeCell ref="C27:G27"/>
    <mergeCell ref="C28:G28"/>
    <mergeCell ref="C17:G17"/>
    <mergeCell ref="C18:G18"/>
    <mergeCell ref="C19:G19"/>
    <mergeCell ref="C20:G20"/>
    <mergeCell ref="C21:G21"/>
    <mergeCell ref="C22:G22"/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2021-12-13T11:17:20Z</dcterms:created>
  <dcterms:modified xsi:type="dcterms:W3CDTF">2021-12-13T11:18:09Z</dcterms:modified>
</cp:coreProperties>
</file>